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ta\data\総務課 財政係\【②新NASより】★基幹系_共有フォルダからの移行データ\R8年度【未処理案件など】\00収受済未処理\080820【0911〆】令和６年度財政状況資料集の作成について（２回目・地方公会計関係）\【財政状況資料集】_434426_嘉島町_2024\"/>
    </mc:Choice>
  </mc:AlternateContent>
  <xr:revisionPtr revIDLastSave="0" documentId="8_{9EC1A3C3-2F6C-4EDA-B9BD-5E42798A6824}" xr6:coauthVersionLast="47" xr6:coauthVersionMax="47" xr10:uidLastSave="{00000000-0000-0000-0000-000000000000}"/>
  <bookViews>
    <workbookView xWindow="7185" yWindow="1185" windowWidth="24960" windowHeight="13260" firstSheet="12"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O34" i="10"/>
  <c r="BW34" i="10"/>
  <c r="BW35" i="10" s="1"/>
  <c r="BW36" i="10" s="1"/>
  <c r="BW37" i="10" s="1"/>
  <c r="BW38" i="10" s="1"/>
  <c r="BW39" i="10" s="1"/>
  <c r="BW40" i="10" s="1"/>
  <c r="BE34"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<sst xmlns="http://schemas.openxmlformats.org/spreadsheetml/2006/main" count="1107" uniqueCount="571">
  <si>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</si>
  <si>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</si>
  <si>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</si>
  <si>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</si>
  <si>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</si>
  <si>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</si>
  <si>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</si>
  <si>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</si>
  <si>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</si>
  <si>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</si>
  <si>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</si>
  <si>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</si>
  <si>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</si>
  <si>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</si>
  <si>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</si>
  <si>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</si>
  <si>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</si>
  <si>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</si>
  <si>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</si>
  <si>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</si>
  <si>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</si>
  <si>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</si>
  <si>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</si>
  <si>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</si>
  <si>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</si>
  <si>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</si>
  <si>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</si>
  <si>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</si>
  <si>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</si>
  <si>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</si>
  <si>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</si>
  <si>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</si>
  <si>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</si>
  <si>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</si>
  <si>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</si>
  <si>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</si>
  <si>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</si>
  <si>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</si>
  <si>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</si>
  <si>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</si>
  <si>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</si>
  <si>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</si>
  <si>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</si>
  <si>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</si>
  <si>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</si>
  <si>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</si>
  <si>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</si>
  <si>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</si>
  <si>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</si>
  <si>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</si>
  <si>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</si>
  <si>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</si>
  <si>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</si>
  <si>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</si>
  <si>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</si>
  <si>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</si>
  <si>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</si>
  <si>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</si>
  <si>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</si>
  <si>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</si>
  <si>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</si>
  <si>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</si>
  <si>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</si>
  <si>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</si>
  <si>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</si>
  <si>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</si>
  <si>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</si>
  <si>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</si>
  <si>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</si>
  <si>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</si>
  <si>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</si>
  <si>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</si>
  <si>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</si>
  <si>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</si>
  <si>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</si>
  <si>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</si>
  <si>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</si>
  <si>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</si>
  <si>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</si>
  <si>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</si>
  <si>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</si>
  <si>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</si>
  <si>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</si>
  <si>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</si>
  <si>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</si>
  <si>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</si>
  <si>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</si>
  <si>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</si>
  <si>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</si>
  <si>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</si>
  <si>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</si>
  <si>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</si>
  <si>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</si>
  <si>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</si>
  <si>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嘉島町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</si>
  <si>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</si>
  <si>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</si>
  <si>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</si>
  <si>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</si>
  <si>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</si>
  <si>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</si>
  <si>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</si>
  <si>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</si>
  <si>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</si>
  <si>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</si>
  <si>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</si>
  <si>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</si>
  <si>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</si>
  <si>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</si>
  <si>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</si>
  <si>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</si>
  <si>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</si>
  <si>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</si>
  <si>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</si>
  <si>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</si>
  <si>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</si>
  <si>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</si>
  <si>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</si>
  <si>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</si>
  <si>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</si>
  <si>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</si>
  <si>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</si>
  <si>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</si>
  <si>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</si>
  <si>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</si>
  <si>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</si>
  <si>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</si>
  <si>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</si>
  <si>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</si>
  <si>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</si>
  <si>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</si>
  <si>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</si>
  <si>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</si>
  <si>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</si>
  <si>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</si>
  <si>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</si>
  <si>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</si>
  <si>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</si>
  <si>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</si>
  <si>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</si>
  <si>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</si>
  <si>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</si>
  <si>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</si>
  <si>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</si>
  <si>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</si>
  <si>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</si>
  <si>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</si>
  <si>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</si>
  <si>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</si>
  <si>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</si>
  <si>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</si>
  <si>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</si>
  <si>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</si>
  <si>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</si>
  <si>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</si>
  <si>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</si>
  <si>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</si>
  <si>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</si>
  <si>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</si>
  <si>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</si>
  <si>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</si>
  <si>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</si>
  <si>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</si>
  <si>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</si>
  <si>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</si>
  <si>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</si>
  <si>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</si>
  <si>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</si>
  <si>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</si>
  <si>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</si>
  <si>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</si>
  <si>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</si>
  <si>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</si>
  <si>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</si>
  <si>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</si>
  <si>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</si>
  <si>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</si>
  <si>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</si>
  <si>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</si>
  <si>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</si>
  <si>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</si>
  <si>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</si>
  <si>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</si>
  <si>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</si>
  <si>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</si>
  <si>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</si>
  <si>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</si>
  <si>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</si>
  <si>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</si>
  <si>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</si>
  <si>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</si>
  <si>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</si>
  <si>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</si>
  <si>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</si>
  <si>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</si>
  <si>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</si>
  <si>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</si>
  <si>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</si>
  <si>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</si>
  <si>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</si>
  <si>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</si>
  <si>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</si>
  <si>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</si>
  <si>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熊本県嘉島町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</si>
  <si>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</si>
  <si>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</si>
  <si>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</si>
  <si>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</si>
  <si>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</si>
  <si>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</si>
  <si>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</si>
  <si>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</si>
  <si>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</si>
  <si>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</si>
  <si>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</si>
  <si>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</si>
  <si>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</si>
  <si>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</si>
  <si>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</si>
  <si>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</si>
  <si>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</si>
  <si>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</si>
  <si>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</si>
  <si>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</si>
  <si>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</si>
  <si>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</si>
  <si>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</si>
  <si>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</si>
  <si>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</si>
  <si>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</si>
  <si>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</si>
  <si>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</si>
  <si>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</si>
  <si>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</si>
  <si>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</si>
  <si>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</si>
  <si>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</si>
  <si>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</si>
  <si>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</si>
  <si>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</si>
  <si>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</si>
  <si>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</si>
  <si>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</si>
  <si>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</si>
  <si>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</si>
  <si>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</si>
  <si>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</si>
  <si>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</si>
  <si>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</si>
  <si>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</si>
  <si>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</si>
  <si>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</si>
  <si>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</si>
  <si>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</si>
  <si>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</si>
  <si>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</si>
  <si>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</si>
  <si>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</si>
  <si>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</si>
  <si>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</si>
  <si>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</si>
  <si>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</si>
  <si>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</si>
  <si>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</si>
  <si>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</si>
  <si>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</si>
  <si>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</si>
  <si>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</si>
  <si>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</si>
  <si>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</si>
  <si>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</si>
  <si>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</si>
  <si>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</si>
  <si>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</si>
  <si>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</si>
  <si>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</si>
  <si>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</si>
  <si>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</si>
  <si>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</si>
  <si>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</si>
  <si>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</si>
  <si>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</si>
  <si>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</si>
  <si>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</si>
  <si>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</si>
  <si>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</si>
  <si>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</si>
  <si>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</si>
  <si>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</si>
  <si>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</si>
  <si>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</si>
  <si>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</si>
  <si>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</si>
  <si>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</si>
  <si>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</si>
  <si>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</si>
  <si>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</si>
  <si>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</si>
  <si>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</si>
  <si>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</si>
  <si>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</si>
  <si>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</si>
  <si>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</si>
  <si>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</si>
  <si>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</si>
  <si>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</si>
  <si>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</si>
  <si>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</si>
  <si>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</si>
  <si>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</si>
  <si>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</si>
  <si>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</si>
  <si>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</si>
  <si>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</si>
  <si>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</si>
  <si>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</si>
  <si>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</si>
  <si>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</si>
  <si>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</si>
  <si>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</si>
  <si>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</si>
  <si>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</si>
  <si>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</si>
  <si>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</si>
  <si>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</si>
  <si>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</si>
  <si>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</si>
  <si>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</si>
  <si>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</si>
  <si>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</si>
  <si>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</si>
  <si>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</si>
  <si>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</si>
  <si>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</si>
  <si>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</si>
  <si>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</si>
  <si>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</si>
  <si>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</si>
  <si>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</si>
  <si>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</si>
  <si>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</si>
  <si>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</si>
  <si>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</si>
  <si>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</si>
  <si>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</si>
  <si>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</si>
  <si>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</si>
  <si>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</si>
  <si>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</si>
  <si>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</si>
  <si>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</si>
  <si>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</si>
  <si>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</si>
  <si>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</si>
  <si>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熊本県嘉島町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</si>
  <si>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</si>
  <si>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</si>
  <si>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</si>
  <si>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</si>
  <si>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</si>
  <si>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</si>
  <si>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</si>
  <si>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</si>
  <si>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</si>
  <si>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</si>
  <si>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</si>
  <si>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</si>
  <si>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</si>
  <si>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</si>
  <si>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</si>
  <si>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</si>
  <si>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</si>
  <si>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</si>
  <si>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</si>
  <si>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</si>
  <si>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</si>
  <si>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</si>
  <si>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</si>
  <si>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</si>
  <si>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</si>
  <si>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</si>
  <si>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</si>
  <si>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</si>
  <si>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</si>
  <si>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</si>
  <si>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</si>
  <si>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</si>
  <si>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</si>
  <si>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</si>
  <si>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</si>
  <si>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</si>
  <si>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</si>
  <si>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</si>
  <si>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</si>
  <si>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</si>
  <si>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</si>
  <si>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</si>
  <si>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</si>
  <si>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</si>
  <si>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</si>
  <si>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</si>
  <si>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</si>
  <si>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</si>
  <si>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</si>
  <si>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</si>
  <si>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</si>
  <si>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</si>
  <si>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</si>
  <si>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</si>
  <si>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</si>
  <si>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</si>
  <si>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</si>
  <si>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</si>
  <si>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</si>
  <si>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</si>
  <si>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</si>
  <si>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</si>
  <si>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</si>
  <si>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</si>
  <si>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</si>
  <si>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</si>
  <si>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</si>
  <si>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</si>
  <si>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</si>
  <si>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</si>
  <si>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</si>
  <si>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</si>
  <si>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</si>
  <si>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</si>
  <si>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</si>
  <si>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</si>
  <si>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</si>
  <si>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</si>
  <si>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</si>
  <si>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</si>
  <si>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</si>
  <si>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</si>
  <si>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</si>
  <si>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</si>
  <si>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</si>
  <si>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</si>
  <si>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</si>
  <si>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</si>
  <si>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</si>
  <si>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</si>
  <si>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</si>
  <si>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</si>
  <si>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</si>
  <si>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</si>
  <si>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</si>
  <si>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</si>
  <si>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</si>
  <si>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</si>
  <si>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</si>
  <si>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</si>
  <si>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</si>
  <si>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</si>
  <si>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</si>
  <si>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</si>
  <si>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</si>
  <si>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</si>
  <si>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</si>
  <si>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</si>
  <si>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</si>
  <si>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</si>
  <si>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</si>
  <si>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</si>
  <si>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</si>
  <si>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</si>
  <si>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</si>
  <si>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</si>
  <si>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</si>
  <si>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</si>
  <si>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</si>
  <si>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</si>
  <si>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</si>
  <si>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</si>
  <si>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</si>
  <si>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</si>
  <si>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</si>
  <si>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</si>
  <si>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</si>
  <si>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</si>
  <si>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</si>
  <si>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</si>
  <si>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</si>
  <si>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</si>
  <si>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</si>
  <si>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</si>
  <si>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</si>
  <si>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</si>
  <si>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</si>
  <si>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</si>
  <si>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</si>
  <si>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</si>
  <si>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</si>
  <si>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</si>
  <si>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</si>
  <si>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</si>
  <si>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</si>
  <si>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</si>
  <si>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</si>
  <si>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</si>
  <si>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</si>
  <si>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</si>
  <si>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</si>
  <si>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</si>
  <si>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</si>
  <si>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</si>
  <si>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</si>
  <si>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</si>
  <si>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</si>
  <si>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</si>
  <si>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</si>
  <si>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</si>
  <si>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</si>
  <si>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</si>
  <si>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</si>
  <si>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</si>
  <si>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</si>
  <si>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</si>
  <si>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</si>
  <si>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</si>
  <si>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</si>
  <si>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</si>
  <si>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</si>
  <si>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</si>
  <si>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</si>
  <si>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</si>
  <si>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</si>
  <si>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0.17</t>
  </si>
  <si>
    <t>▲ 7.68</t>
  </si>
  <si>
    <t>下水道事業会計</t>
  </si>
  <si>
    <t>簡易水道事業会計</t>
  </si>
  <si>
    <t>介護保険特別会計</t>
  </si>
  <si>
    <t>一般会計</t>
  </si>
  <si>
    <t>国民健康保険特別会計</t>
  </si>
  <si>
    <t>後期高齢者医療特別会計</t>
  </si>
  <si>
    <t>住宅新築資金等貸付特別会計</t>
  </si>
  <si>
    <t>その他会計（赤字）</t>
  </si>
  <si>
    <t>その他会計（黒字）</t>
  </si>
  <si>
    <t>R02</t>
    <phoneticPr fontId="5"/>
  </si>
  <si>
    <t>R03</t>
    <phoneticPr fontId="5"/>
  </si>
  <si>
    <t>R04</t>
    <phoneticPr fontId="5"/>
  </si>
  <si>
    <t>R05</t>
    <phoneticPr fontId="5"/>
  </si>
  <si>
    <t>R06</t>
    <phoneticPr fontId="5"/>
  </si>
  <si>
    <t>ふるさと応援寄附基金</t>
    <rPh sb="6" eb="8">
      <t>キフ</t>
    </rPh>
    <phoneticPr fontId="5"/>
  </si>
  <si>
    <t>公共施設等整備基金</t>
    <rPh sb="0" eb="2">
      <t>コウキョウ</t>
    </rPh>
    <rPh sb="2" eb="4">
      <t>シセツ</t>
    </rPh>
    <rPh sb="4" eb="5">
      <t>トウ</t>
    </rPh>
    <rPh sb="5" eb="7">
      <t>セイビ</t>
    </rPh>
    <rPh sb="7" eb="9">
      <t>キキン</t>
    </rPh>
    <phoneticPr fontId="5"/>
  </si>
  <si>
    <t>地域福祉基金</t>
    <rPh sb="0" eb="2">
      <t>チイキ</t>
    </rPh>
    <rPh sb="2" eb="4">
      <t>フクシ</t>
    </rPh>
    <rPh sb="4" eb="6">
      <t>キキン</t>
    </rPh>
    <phoneticPr fontId="5"/>
  </si>
  <si>
    <t>平成２８年熊本地震復興基金</t>
    <rPh sb="0" eb="2">
      <t>ヘイセイ</t>
    </rPh>
    <rPh sb="4" eb="5">
      <t>ネン</t>
    </rPh>
    <rPh sb="5" eb="7">
      <t>クマモト</t>
    </rPh>
    <rPh sb="7" eb="9">
      <t>ジシン</t>
    </rPh>
    <rPh sb="9" eb="11">
      <t>フッコウ</t>
    </rPh>
    <rPh sb="11" eb="13">
      <t>キキン</t>
    </rPh>
    <phoneticPr fontId="5"/>
  </si>
  <si>
    <t>中山間ふるさと水と土保全基金</t>
    <rPh sb="0" eb="1">
      <t>チュウ</t>
    </rPh>
    <rPh sb="1" eb="3">
      <t>サンカン</t>
    </rPh>
    <rPh sb="7" eb="8">
      <t>ミズ</t>
    </rPh>
    <rPh sb="9" eb="10">
      <t>ツチ</t>
    </rPh>
    <rPh sb="10" eb="12">
      <t>ホゼン</t>
    </rPh>
    <rPh sb="12" eb="14">
      <t>キキン</t>
    </rPh>
    <phoneticPr fontId="5"/>
  </si>
  <si>
    <t>熊本県市町村総合事務組合</t>
    <rPh sb="0" eb="3">
      <t>クマモトケン</t>
    </rPh>
    <rPh sb="3" eb="6">
      <t>シチョウソン</t>
    </rPh>
    <rPh sb="6" eb="8">
      <t>ソウゴウ</t>
    </rPh>
    <rPh sb="8" eb="10">
      <t>ジム</t>
    </rPh>
    <rPh sb="10" eb="12">
      <t>クミアイ</t>
    </rPh>
    <phoneticPr fontId="2"/>
  </si>
  <si>
    <t>御船地区衛生施設組合</t>
    <rPh sb="0" eb="2">
      <t>ミフネ</t>
    </rPh>
    <rPh sb="2" eb="4">
      <t>チク</t>
    </rPh>
    <rPh sb="4" eb="6">
      <t>エイセイ</t>
    </rPh>
    <rPh sb="6" eb="8">
      <t>シセツ</t>
    </rPh>
    <rPh sb="8" eb="10">
      <t>クミアイ</t>
    </rPh>
    <phoneticPr fontId="2"/>
  </si>
  <si>
    <t>-</t>
    <phoneticPr fontId="38"/>
  </si>
  <si>
    <t>益城、嘉島、西原環境衛生施設組合</t>
    <rPh sb="0" eb="2">
      <t>マシキ</t>
    </rPh>
    <rPh sb="3" eb="5">
      <t>カシマ</t>
    </rPh>
    <rPh sb="6" eb="8">
      <t>ニシハラ</t>
    </rPh>
    <rPh sb="8" eb="10">
      <t>カンキョウ</t>
    </rPh>
    <rPh sb="10" eb="12">
      <t>エイセイ</t>
    </rPh>
    <rPh sb="12" eb="14">
      <t>シセツ</t>
    </rPh>
    <rPh sb="14" eb="16">
      <t>クミアイ</t>
    </rPh>
    <phoneticPr fontId="2"/>
  </si>
  <si>
    <t>上益城消防組合</t>
    <rPh sb="0" eb="3">
      <t>カミマシキ</t>
    </rPh>
    <rPh sb="3" eb="5">
      <t>ショウボウ</t>
    </rPh>
    <rPh sb="5" eb="7">
      <t>クミアイ</t>
    </rPh>
    <phoneticPr fontId="2"/>
  </si>
  <si>
    <t>上益城広域連合</t>
    <rPh sb="0" eb="3">
      <t>カミマシキ</t>
    </rPh>
    <rPh sb="3" eb="5">
      <t>コウイキ</t>
    </rPh>
    <rPh sb="5" eb="7">
      <t>レンゴウ</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</si>
  <si>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</si>
  <si>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熊本県後期高齢者医療広域連合（特別会計）</t>
    <rPh sb="0" eb="3">
      <t>クマモトケン</t>
    </rPh>
    <rPh sb="3" eb="5">
      <t>コウキ</t>
    </rPh>
    <rPh sb="5" eb="8">
      <t>コウレイシャ</t>
    </rPh>
    <rPh sb="8" eb="10">
      <t>イリョウ</t>
    </rPh>
    <rPh sb="10" eb="12">
      <t>コウイキ</t>
    </rPh>
    <rPh sb="12" eb="14">
      <t>レンゴウ</t>
    </rPh>
    <rPh sb="15" eb="17">
      <t>トクベツ</t>
    </rPh>
    <rPh sb="17" eb="19">
      <t>カイケイ</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</si>
  <si>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</si>
  <si>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</si>
  <si>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</si>
  <si>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おいては、類似団体内平均を上回っているが、これは近年において災害公営住宅、ふれあいセンター、総合運動公園、給食センター、学校施設、役場庁舎改修などの整備を行ったためであり、その影響もあって有形固定資産減価償却率は類似団体よりも低い水準である。
今後は、公共施設等総合管理計画に基づき、老朽化した施設の除却や公共施設等の集約・複合化を積極的に進めていき、公共施設等の維持管理に要する経費が減少するよう努める。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</si>
  <si>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</si>
  <si>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</si>
  <si>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</si>
  <si>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</si>
  <si>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</si>
  <si>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</si>
  <si>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い水準にあったが上昇傾向にあり、将来負担比率については、災害公営住宅整備や運動公園整備、給食センター建築、学校施設、役場庁舎の改修整備などにより数値が発生し類似団体平均より高い水準で推移している。
令和5年度に引き続き、令和6年度決算においても地方債の新規発行額が年度償還額を大きく下回ったことで、61.1％まで減少した。
実質公債費率の上昇の原因としては、災害公営住宅整備を含む震災関係の地方債元利金償還、下水道や簡易水道の整備が区画整理に併せて行われていること、学校施設の改修事業の影響などである。
これまで以上に、公債費の適正化に取り組むと同時に、定住促進や企業誘致による税収の確保に努め、将来負担比率の抑制に取り組む。</t>
    <rPh sb="118" eb="120">
      <t>レイワ</t>
    </rPh>
    <rPh sb="121" eb="123">
      <t>ネンド</t>
    </rPh>
    <rPh sb="124" eb="125">
      <t>ヒ</t>
    </rPh>
    <rPh sb="126" eb="127">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</si>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</sst>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9"/>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F08260-0C86-4B92-85E3-E7C28D2B9C4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9EB2-4C30-9D0A-9E076CE1F18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118560</c:v>
                </c:pt>
                <c:pt idx="1">
                  <c:v>192611</c:v>
                </c:pt>
                <c:pt idx="2">
                  <c:v>211878</c:v>
                </c:pt>
                <c:pt idx="3">
                  <c:v>82721</c:v>
                </c:pt>
                <c:pt idx="4">
                  <c:v>92456</c:v>
                </c:pt>
              </c:numCache>
            </c:numRef>
          </c:val>
          <c:smooth val="0"/>
          <c:extLst>
            <c:ext xmlns:c16="http://schemas.microsoft.com/office/drawing/2014/chart" uri="{C3380CC4-5D6E-409C-BE32-E72D297353CC}">
              <c16:uniqueId val="{00000001-9EB2-4C30-9D0A-9E076CE1F18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4.03</c:v>
                </c:pt>
                <c:pt idx="1">
                  <c:v>1.03</c:v>
                </c:pt>
                <c:pt idx="2">
                  <c:v>6.19</c:v>
                </c:pt>
                <c:pt idx="3">
                  <c:v>1.37</c:v>
                </c:pt>
                <c:pt idx="4">
                  <c:v>1.0900000000000001</c:v>
                </c:pt>
              </c:numCache>
            </c:numRef>
          </c:val>
          <c:extLst>
            <c:ext xmlns:c16="http://schemas.microsoft.com/office/drawing/2014/chart" uri="{C3380CC4-5D6E-409C-BE32-E72D297353CC}">
              <c16:uniqueId val="{00000000-2C0A-438C-8BA5-885FB330844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46.1</c:v>
                </c:pt>
                <c:pt idx="1">
                  <c:v>47.71</c:v>
                </c:pt>
                <c:pt idx="2">
                  <c:v>52.72</c:v>
                </c:pt>
                <c:pt idx="3">
                  <c:v>55.57</c:v>
                </c:pt>
                <c:pt idx="4">
                  <c:v>45.48</c:v>
                </c:pt>
              </c:numCache>
            </c:numRef>
          </c:val>
          <c:extLst>
            <c:ext xmlns:c16="http://schemas.microsoft.com/office/drawing/2014/chart" uri="{C3380CC4-5D6E-409C-BE32-E72D297353CC}">
              <c16:uniqueId val="{00000001-2C0A-438C-8BA5-885FB330844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2.4700000000000002</c:v>
                </c:pt>
                <c:pt idx="1">
                  <c:v>0.72</c:v>
                </c:pt>
                <c:pt idx="2">
                  <c:v>9.6999999999999993</c:v>
                </c:pt>
                <c:pt idx="3">
                  <c:v>-0.17</c:v>
                </c:pt>
                <c:pt idx="4">
                  <c:v>-7.68</c:v>
                </c:pt>
              </c:numCache>
            </c:numRef>
          </c:val>
          <c:smooth val="0"/>
          <c:extLst>
            <c:ext xmlns:c16="http://schemas.microsoft.com/office/drawing/2014/chart" uri="{C3380CC4-5D6E-409C-BE32-E72D297353CC}">
              <c16:uniqueId val="{00000002-2C0A-438C-8BA5-885FB330844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0.72</c:v>
                </c:pt>
                <c:pt idx="2">
                  <c:v>#N/A</c:v>
                </c:pt>
                <c:pt idx="3">
                  <c:v>0.57999999999999996</c:v>
                </c:pt>
                <c:pt idx="4">
                  <c:v>#N/A</c:v>
                </c:pt>
                <c:pt idx="5">
                  <c:v>0.7</c:v>
                </c:pt>
                <c:pt idx="6">
                  <c:v>0</c:v>
                </c:pt>
                <c:pt idx="7">
                  <c:v>0</c:v>
                </c:pt>
                <c:pt idx="8">
                  <c:v>0</c:v>
                </c:pt>
                <c:pt idx="9">
                  <c:v>0</c:v>
                </c:pt>
              </c:numCache>
            </c:numRef>
          </c:val>
          <c:extLst>
            <c:ext xmlns:c16="http://schemas.microsoft.com/office/drawing/2014/chart" uri="{C3380CC4-5D6E-409C-BE32-E72D297353CC}">
              <c16:uniqueId val="{00000000-CA9B-4C13-AAA3-8DBDCDC15C3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A9B-4C13-AAA3-8DBDCDC15C3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A9B-4C13-AAA3-8DBDCDC15C3A}"/>
            </c:ext>
          </c:extLst>
        </c:ser>
        <c:ser>
          <c:idx val="3"/>
          <c:order val="3"/>
          <c:tx>
            <c:strRef>
              <c:f>データシート!$A$30</c:f>
              <c:strCache>
                <c:ptCount val="1"/>
                <c:pt idx="0">
                  <c:v>住宅新築資金等貸付特別会計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0.02</c:v>
                </c:pt>
                <c:pt idx="8">
                  <c:v>#N/A</c:v>
                </c:pt>
                <c:pt idx="9">
                  <c:v>0.01</c:v>
                </c:pt>
              </c:numCache>
            </c:numRef>
          </c:val>
          <c:extLst>
            <c:ext xmlns:c16="http://schemas.microsoft.com/office/drawing/2014/chart" uri="{C3380CC4-5D6E-409C-BE32-E72D297353CC}">
              <c16:uniqueId val="{00000003-CA9B-4C13-AAA3-8DBDCDC15C3A}"/>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0.12</c:v>
                </c:pt>
                <c:pt idx="4">
                  <c:v>#N/A</c:v>
                </c:pt>
                <c:pt idx="5">
                  <c:v>0.15</c:v>
                </c:pt>
                <c:pt idx="6">
                  <c:v>#N/A</c:v>
                </c:pt>
                <c:pt idx="7">
                  <c:v>0.16</c:v>
                </c:pt>
                <c:pt idx="8">
                  <c:v>#N/A</c:v>
                </c:pt>
                <c:pt idx="9">
                  <c:v>0.17</c:v>
                </c:pt>
              </c:numCache>
            </c:numRef>
          </c:val>
          <c:extLst>
            <c:ext xmlns:c16="http://schemas.microsoft.com/office/drawing/2014/chart" uri="{C3380CC4-5D6E-409C-BE32-E72D297353CC}">
              <c16:uniqueId val="{00000004-CA9B-4C13-AAA3-8DBDCDC15C3A}"/>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1.02</c:v>
                </c:pt>
                <c:pt idx="2">
                  <c:v>#N/A</c:v>
                </c:pt>
                <c:pt idx="3">
                  <c:v>0.96</c:v>
                </c:pt>
                <c:pt idx="4">
                  <c:v>#N/A</c:v>
                </c:pt>
                <c:pt idx="5">
                  <c:v>0.87</c:v>
                </c:pt>
                <c:pt idx="6">
                  <c:v>#N/A</c:v>
                </c:pt>
                <c:pt idx="7">
                  <c:v>0.73</c:v>
                </c:pt>
                <c:pt idx="8">
                  <c:v>#N/A</c:v>
                </c:pt>
                <c:pt idx="9">
                  <c:v>0.39</c:v>
                </c:pt>
              </c:numCache>
            </c:numRef>
          </c:val>
          <c:extLst>
            <c:ext xmlns:c16="http://schemas.microsoft.com/office/drawing/2014/chart" uri="{C3380CC4-5D6E-409C-BE32-E72D297353CC}">
              <c16:uniqueId val="{00000005-CA9B-4C13-AAA3-8DBDCDC15C3A}"/>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8.4</c:v>
                </c:pt>
                <c:pt idx="2">
                  <c:v>#N/A</c:v>
                </c:pt>
                <c:pt idx="3">
                  <c:v>1.01</c:v>
                </c:pt>
                <c:pt idx="4">
                  <c:v>#N/A</c:v>
                </c:pt>
                <c:pt idx="5">
                  <c:v>6.17</c:v>
                </c:pt>
                <c:pt idx="6">
                  <c:v>#N/A</c:v>
                </c:pt>
                <c:pt idx="7">
                  <c:v>1.34</c:v>
                </c:pt>
                <c:pt idx="8">
                  <c:v>#N/A</c:v>
                </c:pt>
                <c:pt idx="9">
                  <c:v>1.07</c:v>
                </c:pt>
              </c:numCache>
            </c:numRef>
          </c:val>
          <c:extLst>
            <c:ext xmlns:c16="http://schemas.microsoft.com/office/drawing/2014/chart" uri="{C3380CC4-5D6E-409C-BE32-E72D297353CC}">
              <c16:uniqueId val="{00000006-CA9B-4C13-AAA3-8DBDCDC15C3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1.79</c:v>
                </c:pt>
                <c:pt idx="2">
                  <c:v>#N/A</c:v>
                </c:pt>
                <c:pt idx="3">
                  <c:v>1.69</c:v>
                </c:pt>
                <c:pt idx="4">
                  <c:v>#N/A</c:v>
                </c:pt>
                <c:pt idx="5">
                  <c:v>1.79</c:v>
                </c:pt>
                <c:pt idx="6">
                  <c:v>#N/A</c:v>
                </c:pt>
                <c:pt idx="7">
                  <c:v>3.05</c:v>
                </c:pt>
                <c:pt idx="8">
                  <c:v>#N/A</c:v>
                </c:pt>
                <c:pt idx="9">
                  <c:v>1.35</c:v>
                </c:pt>
              </c:numCache>
            </c:numRef>
          </c:val>
          <c:extLst>
            <c:ext xmlns:c16="http://schemas.microsoft.com/office/drawing/2014/chart" uri="{C3380CC4-5D6E-409C-BE32-E72D297353CC}">
              <c16:uniqueId val="{00000007-CA9B-4C13-AAA3-8DBDCDC15C3A}"/>
            </c:ext>
          </c:extLst>
        </c:ser>
        <c:ser>
          <c:idx val="8"/>
          <c:order val="8"/>
          <c:tx>
            <c:strRef>
              <c:f>データシート!$A$35</c:f>
              <c:strCache>
                <c:ptCount val="1"/>
                <c:pt idx="0">
                  <c:v>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#N/A</c:v>
                </c:pt>
                <c:pt idx="3">
                  <c:v>1.71</c:v>
                </c:pt>
                <c:pt idx="4">
                  <c:v>#N/A</c:v>
                </c:pt>
                <c:pt idx="5">
                  <c:v>2.2599999999999998</c:v>
                </c:pt>
                <c:pt idx="6">
                  <c:v>#N/A</c:v>
                </c:pt>
                <c:pt idx="7">
                  <c:v>2.39</c:v>
                </c:pt>
                <c:pt idx="8">
                  <c:v>#N/A</c:v>
                </c:pt>
                <c:pt idx="9">
                  <c:v>2.3199999999999998</c:v>
                </c:pt>
              </c:numCache>
            </c:numRef>
          </c:val>
          <c:extLst>
            <c:ext xmlns:c16="http://schemas.microsoft.com/office/drawing/2014/chart" uri="{C3380CC4-5D6E-409C-BE32-E72D297353CC}">
              <c16:uniqueId val="{00000008-CA9B-4C13-AAA3-8DBDCDC15C3A}"/>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0</c:v>
                </c:pt>
                <c:pt idx="5">
                  <c:v>0</c:v>
                </c:pt>
                <c:pt idx="6">
                  <c:v>#N/A</c:v>
                </c:pt>
                <c:pt idx="7">
                  <c:v>2.2599999999999998</c:v>
                </c:pt>
                <c:pt idx="8">
                  <c:v>#N/A</c:v>
                </c:pt>
                <c:pt idx="9">
                  <c:v>2.57</c:v>
                </c:pt>
              </c:numCache>
            </c:numRef>
          </c:val>
          <c:extLst>
            <c:ext xmlns:c16="http://schemas.microsoft.com/office/drawing/2014/chart" uri="{C3380CC4-5D6E-409C-BE32-E72D297353CC}">
              <c16:uniqueId val="{00000009-CA9B-4C13-AAA3-8DBDCDC15C3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442</c:v>
                </c:pt>
                <c:pt idx="5">
                  <c:v>497</c:v>
                </c:pt>
                <c:pt idx="8">
                  <c:v>544</c:v>
                </c:pt>
                <c:pt idx="11">
                  <c:v>549</c:v>
                </c:pt>
                <c:pt idx="14">
                  <c:v>562</c:v>
                </c:pt>
              </c:numCache>
            </c:numRef>
          </c:val>
          <c:extLst>
            <c:ext xmlns:c16="http://schemas.microsoft.com/office/drawing/2014/chart" uri="{C3380CC4-5D6E-409C-BE32-E72D297353CC}">
              <c16:uniqueId val="{00000000-4AA6-4C9C-93DC-75AB945F137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AA6-4C9C-93DC-75AB945F137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AA6-4C9C-93DC-75AB945F137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22</c:v>
                </c:pt>
                <c:pt idx="6">
                  <c:v>25</c:v>
                </c:pt>
                <c:pt idx="9">
                  <c:v>27</c:v>
                </c:pt>
                <c:pt idx="12">
                  <c:v>28</c:v>
                </c:pt>
              </c:numCache>
            </c:numRef>
          </c:val>
          <c:extLst>
            <c:ext xmlns:c16="http://schemas.microsoft.com/office/drawing/2014/chart" uri="{C3380CC4-5D6E-409C-BE32-E72D297353CC}">
              <c16:uniqueId val="{00000003-4AA6-4C9C-93DC-75AB945F137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145</c:v>
                </c:pt>
                <c:pt idx="3">
                  <c:v>152</c:v>
                </c:pt>
                <c:pt idx="6">
                  <c:v>152</c:v>
                </c:pt>
                <c:pt idx="9">
                  <c:v>173</c:v>
                </c:pt>
                <c:pt idx="12">
                  <c:v>161</c:v>
                </c:pt>
              </c:numCache>
            </c:numRef>
          </c:val>
          <c:extLst>
            <c:ext xmlns:c16="http://schemas.microsoft.com/office/drawing/2014/chart" uri="{C3380CC4-5D6E-409C-BE32-E72D297353CC}">
              <c16:uniqueId val="{00000004-4AA6-4C9C-93DC-75AB945F137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AA6-4C9C-93DC-75AB945F137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AA6-4C9C-93DC-75AB945F137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521</c:v>
                </c:pt>
                <c:pt idx="3">
                  <c:v>624</c:v>
                </c:pt>
                <c:pt idx="6">
                  <c:v>648</c:v>
                </c:pt>
                <c:pt idx="9">
                  <c:v>684</c:v>
                </c:pt>
                <c:pt idx="12">
                  <c:v>715</c:v>
                </c:pt>
              </c:numCache>
            </c:numRef>
          </c:val>
          <c:extLst>
            <c:ext xmlns:c16="http://schemas.microsoft.com/office/drawing/2014/chart" uri="{C3380CC4-5D6E-409C-BE32-E72D297353CC}">
              <c16:uniqueId val="{00000007-4AA6-4C9C-93DC-75AB945F137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244</c:v>
                </c:pt>
                <c:pt idx="2">
                  <c:v>#N/A</c:v>
                </c:pt>
                <c:pt idx="3">
                  <c:v>#N/A</c:v>
                </c:pt>
                <c:pt idx="4">
                  <c:v>301</c:v>
                </c:pt>
                <c:pt idx="5">
                  <c:v>#N/A</c:v>
                </c:pt>
                <c:pt idx="6">
                  <c:v>#N/A</c:v>
                </c:pt>
                <c:pt idx="7">
                  <c:v>281</c:v>
                </c:pt>
                <c:pt idx="8">
                  <c:v>#N/A</c:v>
                </c:pt>
                <c:pt idx="9">
                  <c:v>#N/A</c:v>
                </c:pt>
                <c:pt idx="10">
                  <c:v>335</c:v>
                </c:pt>
                <c:pt idx="11">
                  <c:v>#N/A</c:v>
                </c:pt>
                <c:pt idx="12">
                  <c:v>#N/A</c:v>
                </c:pt>
                <c:pt idx="13">
                  <c:v>342</c:v>
                </c:pt>
                <c:pt idx="14">
                  <c:v>#N/A</c:v>
                </c:pt>
              </c:numCache>
            </c:numRef>
          </c:val>
          <c:smooth val="0"/>
          <c:extLst>
            <c:ext xmlns:c16="http://schemas.microsoft.com/office/drawing/2014/chart" uri="{C3380CC4-5D6E-409C-BE32-E72D297353CC}">
              <c16:uniqueId val="{00000008-4AA6-4C9C-93DC-75AB945F137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6773</c:v>
                </c:pt>
                <c:pt idx="5">
                  <c:v>6668</c:v>
                </c:pt>
                <c:pt idx="8">
                  <c:v>6168</c:v>
                </c:pt>
                <c:pt idx="11">
                  <c:v>5905</c:v>
                </c:pt>
                <c:pt idx="14">
                  <c:v>5565</c:v>
                </c:pt>
              </c:numCache>
            </c:numRef>
          </c:val>
          <c:extLst>
            <c:ext xmlns:c16="http://schemas.microsoft.com/office/drawing/2014/chart" uri="{C3380CC4-5D6E-409C-BE32-E72D297353CC}">
              <c16:uniqueId val="{00000000-8745-4A9B-8BEF-8B25F0A9560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177</c:v>
                </c:pt>
                <c:pt idx="11">
                  <c:v>332</c:v>
                </c:pt>
                <c:pt idx="14">
                  <c:v>465</c:v>
                </c:pt>
              </c:numCache>
            </c:numRef>
          </c:val>
          <c:extLst>
            <c:ext xmlns:c16="http://schemas.microsoft.com/office/drawing/2014/chart" uri="{C3380CC4-5D6E-409C-BE32-E72D297353CC}">
              <c16:uniqueId val="{00000001-8745-4A9B-8BEF-8B25F0A9560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2489</c:v>
                </c:pt>
                <c:pt idx="5">
                  <c:v>2709</c:v>
                </c:pt>
                <c:pt idx="8">
                  <c:v>2891</c:v>
                </c:pt>
                <c:pt idx="11">
                  <c:v>3435</c:v>
                </c:pt>
                <c:pt idx="14">
                  <c:v>3326</c:v>
                </c:pt>
              </c:numCache>
            </c:numRef>
          </c:val>
          <c:extLst>
            <c:ext xmlns:c16="http://schemas.microsoft.com/office/drawing/2014/chart" uri="{C3380CC4-5D6E-409C-BE32-E72D297353CC}">
              <c16:uniqueId val="{00000002-8745-4A9B-8BEF-8B25F0A9560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45-4A9B-8BEF-8B25F0A9560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45-4A9B-8BEF-8B25F0A9560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45-4A9B-8BEF-8B25F0A9560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388</c:v>
                </c:pt>
                <c:pt idx="3">
                  <c:v>417</c:v>
                </c:pt>
                <c:pt idx="6">
                  <c:v>268</c:v>
                </c:pt>
                <c:pt idx="9">
                  <c:v>297</c:v>
                </c:pt>
                <c:pt idx="12">
                  <c:v>242</c:v>
                </c:pt>
              </c:numCache>
            </c:numRef>
          </c:val>
          <c:extLst>
            <c:ext xmlns:c16="http://schemas.microsoft.com/office/drawing/2014/chart" uri="{C3380CC4-5D6E-409C-BE32-E72D297353CC}">
              <c16:uniqueId val="{00000006-8745-4A9B-8BEF-8B25F0A9560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115</c:v>
                </c:pt>
                <c:pt idx="3">
                  <c:v>110</c:v>
                </c:pt>
                <c:pt idx="6">
                  <c:v>99</c:v>
                </c:pt>
                <c:pt idx="9">
                  <c:v>77</c:v>
                </c:pt>
                <c:pt idx="12">
                  <c:v>60</c:v>
                </c:pt>
              </c:numCache>
            </c:numRef>
          </c:val>
          <c:extLst>
            <c:ext xmlns:c16="http://schemas.microsoft.com/office/drawing/2014/chart" uri="{C3380CC4-5D6E-409C-BE32-E72D297353CC}">
              <c16:uniqueId val="{00000007-8745-4A9B-8BEF-8B25F0A9560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2334</c:v>
                </c:pt>
                <c:pt idx="3">
                  <c:v>2702</c:v>
                </c:pt>
                <c:pt idx="6">
                  <c:v>2886</c:v>
                </c:pt>
                <c:pt idx="9">
                  <c:v>2876</c:v>
                </c:pt>
                <c:pt idx="12">
                  <c:v>2821</c:v>
                </c:pt>
              </c:numCache>
            </c:numRef>
          </c:val>
          <c:extLst>
            <c:ext xmlns:c16="http://schemas.microsoft.com/office/drawing/2014/chart" uri="{C3380CC4-5D6E-409C-BE32-E72D297353CC}">
              <c16:uniqueId val="{00000008-8745-4A9B-8BEF-8B25F0A9560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745-4A9B-8BEF-8B25F0A9560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8003</c:v>
                </c:pt>
                <c:pt idx="3">
                  <c:v>8327</c:v>
                </c:pt>
                <c:pt idx="6">
                  <c:v>8627</c:v>
                </c:pt>
                <c:pt idx="9">
                  <c:v>8353</c:v>
                </c:pt>
                <c:pt idx="12">
                  <c:v>8099</c:v>
                </c:pt>
              </c:numCache>
            </c:numRef>
          </c:val>
          <c:extLst>
            <c:ext xmlns:c16="http://schemas.microsoft.com/office/drawing/2014/chart" uri="{C3380CC4-5D6E-409C-BE32-E72D297353CC}">
              <c16:uniqueId val="{0000000A-8745-4A9B-8BEF-8B25F0A9560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1579</c:v>
                </c:pt>
                <c:pt idx="2">
                  <c:v>#N/A</c:v>
                </c:pt>
                <c:pt idx="3">
                  <c:v>#N/A</c:v>
                </c:pt>
                <c:pt idx="4">
                  <c:v>2179</c:v>
                </c:pt>
                <c:pt idx="5">
                  <c:v>#N/A</c:v>
                </c:pt>
                <c:pt idx="6">
                  <c:v>#N/A</c:v>
                </c:pt>
                <c:pt idx="7">
                  <c:v>2646</c:v>
                </c:pt>
                <c:pt idx="8">
                  <c:v>#N/A</c:v>
                </c:pt>
                <c:pt idx="9">
                  <c:v>#N/A</c:v>
                </c:pt>
                <c:pt idx="10">
                  <c:v>1931</c:v>
                </c:pt>
                <c:pt idx="11">
                  <c:v>#N/A</c:v>
                </c:pt>
                <c:pt idx="12">
                  <c:v>#N/A</c:v>
                </c:pt>
                <c:pt idx="13">
                  <c:v>1865</c:v>
                </c:pt>
                <c:pt idx="14">
                  <c:v>#N/A</c:v>
                </c:pt>
              </c:numCache>
            </c:numRef>
          </c:val>
          <c:smooth val="0"/>
          <c:extLst>
            <c:ext xmlns:c16="http://schemas.microsoft.com/office/drawing/2014/chart" uri="{C3380CC4-5D6E-409C-BE32-E72D297353CC}">
              <c16:uniqueId val="{0000000B-8745-4A9B-8BEF-8B25F0A9560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1739</c:v>
                </c:pt>
                <c:pt idx="1">
                  <c:v>1891</c:v>
                </c:pt>
                <c:pt idx="2">
                  <c:v>1624</c:v>
                </c:pt>
              </c:numCache>
            </c:numRef>
          </c:val>
          <c:extLst>
            <c:ext xmlns:c16="http://schemas.microsoft.com/office/drawing/2014/chart" uri="{C3380CC4-5D6E-409C-BE32-E72D297353CC}">
              <c16:uniqueId val="{00000000-F34A-40D9-A721-12D6931D8A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129</c:v>
                </c:pt>
                <c:pt idx="1">
                  <c:v>189</c:v>
                </c:pt>
                <c:pt idx="2">
                  <c:v>189</c:v>
                </c:pt>
              </c:numCache>
            </c:numRef>
          </c:val>
          <c:extLst>
            <c:ext xmlns:c16="http://schemas.microsoft.com/office/drawing/2014/chart" uri="{C3380CC4-5D6E-409C-BE32-E72D297353CC}">
              <c16:uniqueId val="{00000001-F34A-40D9-A721-12D6931D8A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675</c:v>
                </c:pt>
                <c:pt idx="1">
                  <c:v>1043</c:v>
                </c:pt>
                <c:pt idx="2">
                  <c:v>1174</c:v>
                </c:pt>
              </c:numCache>
            </c:numRef>
          </c:val>
          <c:extLst>
            <c:ext xmlns:c16="http://schemas.microsoft.com/office/drawing/2014/chart" uri="{C3380CC4-5D6E-409C-BE32-E72D297353CC}">
              <c16:uniqueId val="{00000002-F34A-40D9-A721-12D6931D8A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6.5390890673805383E-3"/>
                </c:manualLayout>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{6418DB17-7500-4CBB-9049-C52C46D8C3B7}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B25-45D7-B941-B2CFDDD635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{4F446041-6A4B-4DC9-89B9-47B2527396D0}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25-45D7-B941-B2CFDDD635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{06BD7F2B-DE1E-4696-B141-2050C7D4289B}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25-45D7-B941-B2CFDDD635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{CFC5FC26-137D-4008-B524-19E6FB0D27BE}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25-45D7-B941-B2CFDDD635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{F0AFED44-CA06-4AD0-806A-E3AE3079AB8B}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25-45D7-B941-B2CFDDD6358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{BA3937B7-72D2-4683-8D81-70C1B82E4450}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B25-45D7-B941-B2CFDDD6358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{C2090538-92C3-4FF8-A21A-8509180744C1}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B25-45D7-B941-B2CFDDD6358E}"/>
                </c:ext>
              </c:extLst>
            </c:dLbl>
            <c:dLbl>
              <c:idx val="24"/>
              <c:layout>
                <c:manualLayout>
                  <c:x val="0"/>
                  <c:y val="6.5390890673804559E-3"/>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{8D131C1D-F462-4D07-911A-6F63D1A3DC5A}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B25-45D7-B941-B2CFDDD6358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{C5D19C9A-672E-42D6-A5F8-244C915053CE}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B25-45D7-B941-B2CFDDD635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c:v>
                </c:pt>
                <c:pt idx="8">
                  <c:v>49.9</c:v>
                </c:pt>
                <c:pt idx="16">
                  <c:v>49.5</c:v>
                </c:pt>
                <c:pt idx="24">
                  <c:v>51.1</c:v>
                </c:pt>
                <c:pt idx="32">
                  <c:v>52.8</c:v>
                </c:pt>
              </c:numCache>
            </c:numRef>
          </c:xVal>
          <c:yVal>
            <c:numRef>
              <c:f>公会計指標分析・財政指標組合せ分析表!$BP$51:$DC$51</c:f>
              <c:numCache>
                <c:formatCode>#,##0.0;"▲ "#,##0.0</c:formatCode>
                <c:ptCount val="40"/>
                <c:pt idx="0">
                  <c:v>62</c:v>
                </c:pt>
                <c:pt idx="8">
                  <c:v>76.900000000000006</c:v>
                </c:pt>
                <c:pt idx="16">
                  <c:v>94.6</c:v>
                </c:pt>
                <c:pt idx="24">
                  <c:v>66.7</c:v>
                </c:pt>
                <c:pt idx="32">
                  <c:v>61.1</c:v>
                </c:pt>
              </c:numCache>
            </c:numRef>
          </c:yVal>
          <c:smooth val="0"/>
          <c:extLst>
            <c:ext xmlns:c16="http://schemas.microsoft.com/office/drawing/2014/chart" uri="{C3380CC4-5D6E-409C-BE32-E72D297353CC}">
              <c16:uniqueId val="{00000009-8B25-45D7-B941-B2CFDDD6358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109043052767472E-2"/>
                  <c:y val="-2.7697347597982473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{3DD6D9CE-442E-4AAD-B28B-D59FAD447F82}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B25-45D7-B941-B2CFDDD6358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{21212156-0D9F-4BE9-AAD2-56682D673677}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25-45D7-B941-B2CFDDD635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{6D04DF3F-2410-47DE-B3B7-D4E2D5E70C20}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25-45D7-B941-B2CFDDD635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{D223BF34-37C8-4402-858E-C0931E043ECE}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25-45D7-B941-B2CFDDD635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{AFF9F7DA-ACB3-4394-A148-1404F4E7F31E}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25-45D7-B941-B2CFDDD6358E}"/>
                </c:ext>
              </c:extLst>
            </c:dLbl>
            <c:dLbl>
              <c:idx val="8"/>
              <c:layout>
                <c:manualLayout>
                  <c:x val="-1.9922458247700912E-2"/>
                  <c:y val="-5.699696384211980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{0DDCED2E-B3B4-4F37-B607-30AB20777AF2}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B25-45D7-B941-B2CFDDD6358E}"/>
                </c:ext>
              </c:extLst>
            </c:dLbl>
            <c:dLbl>
              <c:idx val="16"/>
              <c:layout>
                <c:manualLayout>
                  <c:x val="-3.2015750650234161E-2"/>
                  <c:y val="-0.11796629640957546"/>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{E159935D-01D9-4A5E-BAC9-CE7B2AA75472}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B25-45D7-B941-B2CFDDD6358E}"/>
                </c:ext>
              </c:extLst>
            </c:dLbl>
            <c:dLbl>
              <c:idx val="24"/>
              <c:layout>
                <c:manualLayout>
                  <c:x val="-3.2015750650234161E-2"/>
                  <c:y val="-4.08918638286565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{E61DB212-D6D8-41C7-A59D-22A3739BF484}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B25-45D7-B941-B2CFDDD6358E}"/>
                </c:ext>
              </c:extLst>
            </c:dLbl>
            <c:dLbl>
              <c:idx val="32"/>
              <c:layout>
                <c:manualLayout>
                  <c:x val="-3.2015750650234161E-2"/>
                  <c:y val="-8.014131792768282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{5C1805E9-2C47-4FBB-81BE-CAEB75AE3287}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B25-45D7-B941-B2CFDDD635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B25-45D7-B941-B2CFDDD6358E}"/>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{87F862B8-4358-44E1-9BA0-18FAC45CB9B4}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5C1-47E9-850E-AB4C4D5C027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{B18A2C91-A261-4E4D-A899-1C2DFFFEC8CB}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5C1-47E9-850E-AB4C4D5C027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{38270376-3D88-4359-88AA-2CD134661C7A}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5C1-47E9-850E-AB4C4D5C027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{52D266CA-49E0-4E85-8489-1D403933AEC8}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5C1-47E9-850E-AB4C4D5C027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{5D49E9FF-2F81-4A45-8FDE-D6B1094CEAD4}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5C1-47E9-850E-AB4C4D5C027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{9067031A-5008-4E62-8796-128B48C8CFB2}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5C1-47E9-850E-AB4C4D5C027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{67F1907A-860A-473F-B79E-7A2285E1631E}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5C1-47E9-850E-AB4C4D5C027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{A6A52D2C-D8C6-4BFD-BBDE-BBB2ACAE6415}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5C1-47E9-850E-AB4C4D5C027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{78C41F73-3449-4383-BBFA-934C63CF2EDF}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5C1-47E9-850E-AB4C4D5C027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9.4</c:v>
                </c:pt>
                <c:pt idx="16">
                  <c:v>10.1</c:v>
                </c:pt>
                <c:pt idx="24">
                  <c:v>10.7</c:v>
                </c:pt>
                <c:pt idx="32">
                  <c:v>10.9</c:v>
                </c:pt>
              </c:numCache>
            </c:numRef>
          </c:xVal>
          <c:yVal>
            <c:numRef>
              <c:f>公会計指標分析・財政指標組合せ分析表!$BP$73:$DC$73</c:f>
              <c:numCache>
                <c:formatCode>#,##0.0;"▲ "#,##0.0</c:formatCode>
                <c:ptCount val="40"/>
                <c:pt idx="0">
                  <c:v>62</c:v>
                </c:pt>
                <c:pt idx="8">
                  <c:v>76.900000000000006</c:v>
                </c:pt>
                <c:pt idx="16">
                  <c:v>94.6</c:v>
                </c:pt>
                <c:pt idx="24">
                  <c:v>66.7</c:v>
                </c:pt>
                <c:pt idx="32">
                  <c:v>61.1</c:v>
                </c:pt>
              </c:numCache>
            </c:numRef>
          </c:yVal>
          <c:smooth val="0"/>
          <c:extLst>
            <c:ext xmlns:c16="http://schemas.microsoft.com/office/drawing/2014/chart" uri="{C3380CC4-5D6E-409C-BE32-E72D297353CC}">
              <c16:uniqueId val="{00000009-35C1-47E9-850E-AB4C4D5C027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{1132E80D-D2C7-4A54-AF51-697138F47CA2}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5C1-47E9-850E-AB4C4D5C027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{FE3A15EF-60D8-47EF-8B53-648B6E1098E8}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5C1-47E9-850E-AB4C4D5C027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{399BB398-DFFA-4274-8873-038478B3D56B}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5C1-47E9-850E-AB4C4D5C027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{B9B036CE-8EFA-40DE-B971-56CAFA5A87A3}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5C1-47E9-850E-AB4C4D5C027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{B9FE223E-44EB-44A0-B618-EF29B15E3226}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5C1-47E9-850E-AB4C4D5C0274}"/>
                </c:ext>
              </c:extLst>
            </c:dLbl>
            <c:dLbl>
              <c:idx val="8"/>
              <c:layout>
                <c:manualLayout>
                  <c:x val="-3.6429687715380583E-2"/>
                  <c:y val="-9.545385425235991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{1336A460-9B58-4F92-A392-21B3AFCD1F10}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5C1-47E9-850E-AB4C4D5C0274}"/>
                </c:ext>
              </c:extLst>
            </c:dLbl>
            <c:dLbl>
              <c:idx val="16"/>
              <c:layout>
                <c:manualLayout>
                  <c:x val="-2.4281361136382434E-2"/>
                  <c:y val="-7.660727703887990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{07FB7779-BA6B-4847-B2DD-90F5335AB576}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5C1-47E9-850E-AB4C4D5C0274}"/>
                </c:ext>
              </c:extLst>
            </c:dLbl>
            <c:dLbl>
              <c:idx val="24"/>
              <c:layout>
                <c:manualLayout>
                  <c:x val="-3.400005111699244E-2"/>
                  <c:y val="-1.98817458920328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{696FB45D-A3DE-415C-B8A7-8529CAAC4E05}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5C1-47E9-850E-AB4C4D5C0274}"/>
                </c:ext>
              </c:extLst>
            </c:dLbl>
            <c:dLbl>
              <c:idx val="32"/>
              <c:layout>
                <c:manualLayout>
                  <c:x val="-3.1570342725075584E-2"/>
                  <c:y val="-5.772319743654904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{CB1B3223-501E-4825-9C05-C7F8E0EE7D28}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5C1-47E9-850E-AB4C4D5C027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35C1-47E9-850E-AB4C4D5C0274}"/>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積極的な企業誘致や土地区画整理事業による定住促進対策により、人口は増加傾向にあり、一定の財政基盤は確保している。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財政力指数は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と近年</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微減</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傾向にあるものの、類似団体内平均値を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0.23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上回っている。引き続き、企業誘致及び定住促進対策を推進し、課税客体の増加を図りたい。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年度の町税の徴収率は現年度で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99.5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98.9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％と、県下でも高い収納率を維持しており、今後においても収納率の更なる向上を目指し、取組みをしていきたい。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113595</xdr:rowOff>
    </xdr:from>
    <xdr:to>
      <xdr:col>23</xdr:col>
      <xdr:colOff>133350</xdr:colOff>
      <xdr:row>40</xdr:row>
      <xdr:rowOff>127000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9715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86783</xdr:rowOff>
    </xdr:from>
    <xdr:to>
      <xdr:col>19</xdr:col>
      <xdr:colOff>133350</xdr:colOff>
      <xdr:row>40</xdr:row>
      <xdr:rowOff>113595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9447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33161</xdr:rowOff>
    </xdr:from>
    <xdr:to>
      <xdr:col>15</xdr:col>
      <xdr:colOff>82550</xdr:colOff>
      <xdr:row>40</xdr:row>
      <xdr:rowOff>86783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89116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164395</xdr:rowOff>
    </xdr:from>
    <xdr:to>
      <xdr:col>11</xdr:col>
      <xdr:colOff>31750</xdr:colOff>
      <xdr:row>40</xdr:row>
      <xdr:rowOff>33161</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8509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62795</xdr:rowOff>
    </xdr:from>
    <xdr:to>
      <xdr:col>19</xdr:col>
      <xdr:colOff>184150</xdr:colOff>
      <xdr:row>40</xdr:row>
      <xdr:rowOff>164395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3122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689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35983</xdr:rowOff>
    </xdr:from>
    <xdr:to>
      <xdr:col>15</xdr:col>
      <xdr:colOff>133350</xdr:colOff>
      <xdr:row>40</xdr:row>
      <xdr:rowOff>137583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147760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153811</xdr:rowOff>
    </xdr:from>
    <xdr:to>
      <xdr:col>11</xdr:col>
      <xdr:colOff>82550</xdr:colOff>
      <xdr:row>40</xdr:row>
      <xdr:rowOff>83961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94138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113595</xdr:rowOff>
    </xdr:from>
    <xdr:to>
      <xdr:col>7</xdr:col>
      <xdr:colOff>31750</xdr:colOff>
      <xdr:row>40</xdr:row>
      <xdr:rowOff>43745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53922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本町が条例で定めている職員の定員は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人で、令和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人減の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95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人の職員となっているが職員の定員管理により新規職員採用により増員を予定している。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人件費、物件費の抑制に努めており、、近年の人口増に伴う児童生徒数の増加により、福祉関係や保育施設等への扶助費の額が増加傾向にあり、熊本地震に伴う地方債の元金償還時期も重なり経常的な経費は増加しているものの、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年度決算において分子要因で</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人事院勧告による人件</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物価高騰による物件費</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の増加、分母要因では地方税、地方交付税等の経常的な収入の増加などにより、前年度から</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％増加の</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88.8</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％となり、類似団体内平均値を</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回る結果となった。</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今後においても、継続して人件費の維持に努め、扶助費の事業見直しや起債の抑制等に努め、より弾力性のある財政構造になるよう努める。</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56388</xdr:rowOff>
    </xdr:from>
    <xdr:to>
      <xdr:col>23</xdr:col>
      <xdr:colOff>133350</xdr:colOff>
      <xdr:row>64</xdr:row>
      <xdr:rowOff>5588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85773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150622</xdr:rowOff>
    </xdr:from>
    <xdr:to>
      <xdr:col>19</xdr:col>
      <xdr:colOff>133350</xdr:colOff>
      <xdr:row>63</xdr:row>
      <xdr:rowOff>56388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8052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150622</xdr:rowOff>
    </xdr:from>
    <xdr:to>
      <xdr:col>15</xdr:col>
      <xdr:colOff>82550</xdr:colOff>
      <xdr:row>62</xdr:row>
      <xdr:rowOff>150622</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7805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150622</xdr:rowOff>
    </xdr:from>
    <xdr:to>
      <xdr:col>11</xdr:col>
      <xdr:colOff>31750</xdr:colOff>
      <xdr:row>66</xdr:row>
      <xdr:rowOff>116332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780522"/>
          <a:ext cx="889000" cy="65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126238</xdr:rowOff>
    </xdr:from>
    <xdr:to>
      <xdr:col>23</xdr:col>
      <xdr:colOff>184150</xdr:colOff>
      <xdr:row>64</xdr:row>
      <xdr:rowOff>56388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98315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9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5588</xdr:rowOff>
    </xdr:from>
    <xdr:to>
      <xdr:col>19</xdr:col>
      <xdr:colOff>184150</xdr:colOff>
      <xdr:row>63</xdr:row>
      <xdr:rowOff>107188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117365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57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99822</xdr:rowOff>
    </xdr:from>
    <xdr:to>
      <xdr:col>15</xdr:col>
      <xdr:colOff>133350</xdr:colOff>
      <xdr:row>63</xdr:row>
      <xdr:rowOff>29972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40149</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99822</xdr:rowOff>
    </xdr:from>
    <xdr:to>
      <xdr:col>11</xdr:col>
      <xdr:colOff>82550</xdr:colOff>
      <xdr:row>63</xdr:row>
      <xdr:rowOff>29972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14749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65532</xdr:rowOff>
    </xdr:from>
    <xdr:to>
      <xdr:col>7</xdr:col>
      <xdr:colOff>31750</xdr:colOff>
      <xdr:row>66</xdr:row>
      <xdr:rowOff>167132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38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151909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46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[180,809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人口１人当たりの人件費・物件費等決算額は、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180,809</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円であり、昨年度より</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15,536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円増加しているものの、類似団体内平均と比較すると</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179,827</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これは、コロナ禍に減少していた町主催のイベントなどの再開により、それに充てるべき委員報酬や職員の出張費、公共施設等の管理費用の増加などが要因としてあげられる。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また、ふるさと寄附金が増加したことによる代行業務委託やシステム手数料が大幅に増えたことや、物価高騰による施設の光熱水費等の維持管理費の増加等も影響している。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一部事務組合の人件費や物件費等に充てる繰出金も上昇傾向にあり、人口１人当たりの金額は増加している。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今後は、これらの経費について抑制していく必要があるが、現状は厳しい状況と思われる。郡内での話し合い等で少しでも抑制に努めたい。</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73411</xdr:rowOff>
    </xdr:from>
    <xdr:to>
      <xdr:col>23</xdr:col>
      <xdr:colOff>133350</xdr:colOff>
      <xdr:row>81</xdr:row>
      <xdr:rowOff>80908</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60861"/>
          <a:ext cx="838200" cy="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88971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76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70968</xdr:rowOff>
    </xdr:from>
    <xdr:to>
      <xdr:col>19</xdr:col>
      <xdr:colOff>133350</xdr:colOff>
      <xdr:row>81</xdr:row>
      <xdr:rowOff>73411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58418"/>
          <a:ext cx="889000" cy="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70231</xdr:rowOff>
    </xdr:from>
    <xdr:to>
      <xdr:col>15</xdr:col>
      <xdr:colOff>82550</xdr:colOff>
      <xdr:row>81</xdr:row>
      <xdr:rowOff>70968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57681"/>
          <a:ext cx="889000" cy="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69954</xdr:rowOff>
    </xdr:from>
    <xdr:to>
      <xdr:col>11</xdr:col>
      <xdr:colOff>31750</xdr:colOff>
      <xdr:row>81</xdr:row>
      <xdr:rowOff>70231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57404"/>
          <a:ext cx="889000" cy="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30108</xdr:rowOff>
    </xdr:from>
    <xdr:to>
      <xdr:col>23</xdr:col>
      <xdr:colOff>184150</xdr:colOff>
      <xdr:row>81</xdr:row>
      <xdr:rowOff>131708</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1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122835</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38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22611</xdr:rowOff>
    </xdr:from>
    <xdr:to>
      <xdr:col>19</xdr:col>
      <xdr:colOff>184150</xdr:colOff>
      <xdr:row>81</xdr:row>
      <xdr:rowOff>124211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1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134388</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78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20168</xdr:rowOff>
    </xdr:from>
    <xdr:to>
      <xdr:col>15</xdr:col>
      <xdr:colOff>133350</xdr:colOff>
      <xdr:row>81</xdr:row>
      <xdr:rowOff>121768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0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131945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7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19431</xdr:rowOff>
    </xdr:from>
    <xdr:to>
      <xdr:col>11</xdr:col>
      <xdr:colOff>82550</xdr:colOff>
      <xdr:row>81</xdr:row>
      <xdr:rowOff>121031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0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131208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7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19154</xdr:rowOff>
    </xdr:from>
    <xdr:to>
      <xdr:col>7</xdr:col>
      <xdr:colOff>31750</xdr:colOff>
      <xdr:row>81</xdr:row>
      <xdr:rowOff>120754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0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130931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75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従来の職員採用においては「高卒程度」を実施しており、また、採用者の大半を占める「大卒者」の初任給が抑えられているため、類似団体内平均</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95.5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92.4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今後は、国の水準を踏まえ給与の適正化を図っていきたい。</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122766</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363700"/>
          <a:ext cx="8382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84</xdr:row>
      <xdr:rowOff>157238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52456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157238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444134"/>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84</xdr:row>
      <xdr:rowOff>53823</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444134"/>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71966</xdr:rowOff>
    </xdr:from>
    <xdr:to>
      <xdr:col>77</xdr:col>
      <xdr:colOff>95250</xdr:colOff>
      <xdr:row>85</xdr:row>
      <xdr:rowOff>2116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106438</xdr:rowOff>
    </xdr:from>
    <xdr:to>
      <xdr:col>73</xdr:col>
      <xdr:colOff>44450</xdr:colOff>
      <xdr:row>85</xdr:row>
      <xdr:rowOff>36588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50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46765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27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3023</xdr:rowOff>
    </xdr:from>
    <xdr:to>
      <xdr:col>64</xdr:col>
      <xdr:colOff>152400</xdr:colOff>
      <xdr:row>84</xdr:row>
      <xdr:rowOff>104623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40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114800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7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これまで、課の統廃合や退職者補充のための新規採用職員を抑制してきたが、職員の条例定数を改正し新規採用を増やしたり再任用制度の活用により職員数は増傾向にあるものの、人口増加により昨年度比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の微増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となり、類似団体内平均の</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14.51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6.32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人下回り、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近年は、急激な人口増や物価高騰対策等の新たな事務の発生等により事務量が増加傾向である。更なる事務の効率化や組織の見直し、人員の配置等を行っていきたい。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また、国・県からの権限移譲の事務により事務量は増えてきている。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これらを鑑みると、職員数の更なる抑制は難しい状況であると思われる。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現在の推移を維持しつつも住民のニーズに応えらえる体制を整えていきたい。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122047</xdr:rowOff>
    </xdr:from>
    <xdr:to>
      <xdr:col>81</xdr:col>
      <xdr:colOff>44450</xdr:colOff>
      <xdr:row>59</xdr:row>
      <xdr:rowOff>131699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237597"/>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122047</xdr:rowOff>
    </xdr:from>
    <xdr:to>
      <xdr:col>77</xdr:col>
      <xdr:colOff>44450</xdr:colOff>
      <xdr:row>59</xdr:row>
      <xdr:rowOff>143764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237597"/>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143764</xdr:rowOff>
    </xdr:from>
    <xdr:to>
      <xdr:col>72</xdr:col>
      <xdr:colOff>203200</xdr:colOff>
      <xdr:row>59</xdr:row>
      <xdr:rowOff>147786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25931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147786</xdr:rowOff>
    </xdr:from>
    <xdr:to>
      <xdr:col>68</xdr:col>
      <xdr:colOff>152400</xdr:colOff>
      <xdr:row>59</xdr:row>
      <xdr:rowOff>156633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263336"/>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80899</xdr:rowOff>
    </xdr:from>
    <xdr:to>
      <xdr:col>81</xdr:col>
      <xdr:colOff>95250</xdr:colOff>
      <xdr:row>60</xdr:row>
      <xdr:rowOff>11049</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1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2176</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117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71247</xdr:rowOff>
    </xdr:from>
    <xdr:to>
      <xdr:col>77</xdr:col>
      <xdr:colOff>95250</xdr:colOff>
      <xdr:row>60</xdr:row>
      <xdr:rowOff>1397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1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11574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9955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92964</xdr:rowOff>
    </xdr:from>
    <xdr:to>
      <xdr:col>73</xdr:col>
      <xdr:colOff>44450</xdr:colOff>
      <xdr:row>60</xdr:row>
      <xdr:rowOff>23114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20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33291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96986</xdr:rowOff>
    </xdr:from>
    <xdr:to>
      <xdr:col>68</xdr:col>
      <xdr:colOff>203200</xdr:colOff>
      <xdr:row>60</xdr:row>
      <xdr:rowOff>27136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21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37313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998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105833</xdr:rowOff>
    </xdr:from>
    <xdr:to>
      <xdr:col>64</xdr:col>
      <xdr:colOff>152400</xdr:colOff>
      <xdr:row>60</xdr:row>
      <xdr:rowOff>35983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46160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999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過去からの起債抑制対策により類似団体平均を下回ってきたが、令和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年度は更に上昇し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％上回る結果となった。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これは、人口増加に伴う児童数増に対応するため、学校施設の整備や土地区画整理事業に関連する土地造成や道路整備によるものが大きいと思われる。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学校関連施設の整備に係る比率が大幅に上昇する見込みのため、今後予定されている大規模な事業を再検討し、緊急性や住民のニーズ等を主に反映した事業の選択により、起債に大きく頼ることない財政運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92964</xdr:rowOff>
    </xdr:from>
    <xdr:to>
      <xdr:col>81</xdr:col>
      <xdr:colOff>44450</xdr:colOff>
      <xdr:row>42</xdr:row>
      <xdr:rowOff>112268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293864"/>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92964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35952"/>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138938</xdr:rowOff>
    </xdr:from>
    <xdr:to>
      <xdr:col>72</xdr:col>
      <xdr:colOff>203200</xdr:colOff>
      <xdr:row>42</xdr:row>
      <xdr:rowOff>35052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6838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52070</xdr:rowOff>
    </xdr:from>
    <xdr:to>
      <xdr:col>68</xdr:col>
      <xdr:colOff>152400</xdr:colOff>
      <xdr:row>41</xdr:row>
      <xdr:rowOff>138938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815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61468</xdr:rowOff>
    </xdr:from>
    <xdr:to>
      <xdr:col>81</xdr:col>
      <xdr:colOff>95250</xdr:colOff>
      <xdr:row>42</xdr:row>
      <xdr:rowOff>163068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6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33545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3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42164</xdr:rowOff>
    </xdr:from>
    <xdr:to>
      <xdr:col>77</xdr:col>
      <xdr:colOff>95250</xdr:colOff>
      <xdr:row>42</xdr:row>
      <xdr:rowOff>143764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4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128541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2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155702</xdr:rowOff>
    </xdr:from>
    <xdr:to>
      <xdr:col>73</xdr:col>
      <xdr:colOff>44450</xdr:colOff>
      <xdr:row>42</xdr:row>
      <xdr:rowOff>85852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70629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27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88138</xdr:rowOff>
    </xdr:from>
    <xdr:to>
      <xdr:col>68</xdr:col>
      <xdr:colOff>203200</xdr:colOff>
      <xdr:row>42</xdr:row>
      <xdr:rowOff>18288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11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3065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0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年度から発生した将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来</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負担比率ですが、平成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年熊本地震で発生した災害廃棄物処理事業に係る起債の償還が令和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年度から始まり、令和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年度について公共施設の整備及び学校教育施設改修事業等の起債発行により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94.6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％まで上昇する結果となった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が、ここ数年間は微減傾向にある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年度については年度償還額が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起債額を上回ったことにより、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61.1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％に減少した。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小</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中学校校舎の整備が予定されており、将来負担の増加が見込まれるため、さらに厳しい財政状況が予想されるので、より一層の事業実施の適正化を図り、財政の健全化に努めていく。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21</xdr:row>
      <xdr:rowOff>151947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13214"/>
          <a:ext cx="0" cy="14391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124024</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724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151947</xdr:rowOff>
    </xdr:from>
    <xdr:to>
      <xdr:col>81</xdr:col>
      <xdr:colOff>133350</xdr:colOff>
      <xdr:row>21</xdr:row>
      <xdr:rowOff>151947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752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108767</xdr:rowOff>
    </xdr:from>
    <xdr:to>
      <xdr:col>81</xdr:col>
      <xdr:colOff>44450</xdr:colOff>
      <xdr:row>20</xdr:row>
      <xdr:rowOff>33836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366317"/>
          <a:ext cx="8382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33836</xdr:rowOff>
    </xdr:from>
    <xdr:to>
      <xdr:col>77</xdr:col>
      <xdr:colOff>44450</xdr:colOff>
      <xdr:row>23</xdr:row>
      <xdr:rowOff>363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3462836"/>
          <a:ext cx="889000" cy="48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38191</xdr:rowOff>
    </xdr:from>
    <xdr:to>
      <xdr:col>72</xdr:col>
      <xdr:colOff>203200</xdr:colOff>
      <xdr:row>23</xdr:row>
      <xdr:rowOff>363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3638641"/>
          <a:ext cx="889000" cy="30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124278</xdr:rowOff>
    </xdr:from>
    <xdr:to>
      <xdr:col>68</xdr:col>
      <xdr:colOff>152400</xdr:colOff>
      <xdr:row>21</xdr:row>
      <xdr:rowOff>38191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3381828"/>
          <a:ext cx="889000" cy="25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92166</xdr:rowOff>
    </xdr:from>
    <xdr:to>
      <xdr:col>64</xdr:col>
      <xdr:colOff>152400</xdr:colOff>
      <xdr:row>14</xdr:row>
      <xdr:rowOff>22316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32493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57967</xdr:rowOff>
    </xdr:from>
    <xdr:to>
      <xdr:col>81</xdr:col>
      <xdr:colOff>95250</xdr:colOff>
      <xdr:row>19</xdr:row>
      <xdr:rowOff>159567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31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30044</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28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154486</xdr:rowOff>
    </xdr:from>
    <xdr:to>
      <xdr:col>77</xdr:col>
      <xdr:colOff>95250</xdr:colOff>
      <xdr:row>20</xdr:row>
      <xdr:rowOff>84636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41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69413</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498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121013</xdr:rowOff>
    </xdr:from>
    <xdr:to>
      <xdr:col>73</xdr:col>
      <xdr:colOff>44450</xdr:colOff>
      <xdr:row>23</xdr:row>
      <xdr:rowOff>51163</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8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23</xdr:row>
      <xdr:rowOff>35940</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979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158841</xdr:rowOff>
    </xdr:from>
    <xdr:to>
      <xdr:col>68</xdr:col>
      <xdr:colOff>203200</xdr:colOff>
      <xdr:row>21</xdr:row>
      <xdr:rowOff>88991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58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73768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6742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73478</xdr:rowOff>
    </xdr:from>
    <xdr:to>
      <xdr:col>64</xdr:col>
      <xdr:colOff>152400</xdr:colOff>
      <xdr:row>20</xdr:row>
      <xdr:rowOff>3628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33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159855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41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類似団体と同程度に推移して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若干差が膨ら</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んだものの、令和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20.1%</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と若干差が縮んだ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本町は、ごみ処理施設や消防業務を一部事務組合で行っており、一部事務組合の人件費に充てる繰出金といった人件費に準ずる経費を合計した場合、人口１人当たりの割合は大きい。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人事院勧告による給与改定による増や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退職手当負担金の負担率の変更</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等に伴い、人件費の割合が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今後も、諸経費について抑制していきたい。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74422</xdr:rowOff>
    </xdr:from>
    <xdr:to>
      <xdr:col>24</xdr:col>
      <xdr:colOff>25400</xdr:colOff>
      <xdr:row>36</xdr:row>
      <xdr:rowOff>17272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751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74422</xdr:rowOff>
    </xdr:from>
    <xdr:to>
      <xdr:col>19</xdr:col>
      <xdr:colOff>187325</xdr:colOff>
      <xdr:row>35</xdr:row>
      <xdr:rowOff>143002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0751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110998</xdr:rowOff>
    </xdr:from>
    <xdr:to>
      <xdr:col>15</xdr:col>
      <xdr:colOff>98425</xdr:colOff>
      <xdr:row>35</xdr:row>
      <xdr:rowOff>143002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117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110998</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1174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137922</xdr:rowOff>
    </xdr:from>
    <xdr:to>
      <xdr:col>24</xdr:col>
      <xdr:colOff>76200</xdr:colOff>
      <xdr:row>36</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154449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23622</xdr:rowOff>
    </xdr:from>
    <xdr:to>
      <xdr:col>20</xdr:col>
      <xdr:colOff>38100</xdr:colOff>
      <xdr:row>35</xdr:row>
      <xdr:rowOff>125222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135399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793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92202</xdr:rowOff>
    </xdr:from>
    <xdr:to>
      <xdr:col>15</xdr:col>
      <xdr:colOff>149225</xdr:colOff>
      <xdr:row>36</xdr:row>
      <xdr:rowOff>22352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32529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60198</xdr:rowOff>
    </xdr:from>
    <xdr:to>
      <xdr:col>11</xdr:col>
      <xdr:colOff>60325</xdr:colOff>
      <xdr:row>35</xdr:row>
      <xdr:rowOff>161798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525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本町は、類似団体と同推移を維持していたが、令和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年度に類似団体を上回り、令和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年度には類似団体との差が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これは、物価高騰対策等による需用費の増加、施設の老朽化による維持管理に伴う修繕費等に費用かかったためである。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また、今後は更に物価高騰対策等経費の増加や、老朽化が進んでいる施設の維持管理費用等の増加が見込まれるため、各施設において適正な運営管理を行っていく必要がある。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104140</xdr:rowOff>
    </xdr:from>
    <xdr:to>
      <xdr:col>82</xdr:col>
      <xdr:colOff>107950</xdr:colOff>
      <xdr:row>16</xdr:row>
      <xdr:rowOff>130810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8473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24130</xdr:rowOff>
    </xdr:from>
    <xdr:to>
      <xdr:col>78</xdr:col>
      <xdr:colOff>69850</xdr:colOff>
      <xdr:row>16</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6733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24130</xdr:rowOff>
    </xdr:from>
    <xdr:to>
      <xdr:col>73</xdr:col>
      <xdr:colOff>180975</xdr:colOff>
      <xdr:row>16</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76733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107950</xdr:rowOff>
    </xdr:from>
    <xdr:to>
      <xdr:col>69</xdr:col>
      <xdr:colOff>92075</xdr:colOff>
      <xdr:row>17</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5115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25417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80010</xdr:rowOff>
    </xdr:from>
    <xdr:to>
      <xdr:col>78</xdr:col>
      <xdr:colOff>120650</xdr:colOff>
      <xdr:row>17</xdr:row>
      <xdr:rowOff>10160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2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166387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909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144780</xdr:rowOff>
    </xdr:from>
    <xdr:to>
      <xdr:col>74</xdr:col>
      <xdr:colOff>31750</xdr:colOff>
      <xdr:row>16</xdr:row>
      <xdr:rowOff>74930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1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59707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0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57150</xdr:rowOff>
    </xdr:from>
    <xdr:to>
      <xdr:col>69</xdr:col>
      <xdr:colOff>142875</xdr:colOff>
      <xdr:row>16</xdr:row>
      <xdr:rowOff>158750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143527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年間の類似団体との割合を比較しても、扶助費の本町に占める割合は大きい。</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年度については、減少傾向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だった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年度は定額減税調整給付金や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近年の人口増加</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に伴う</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児童数増加による保育施設等への施設型給付費扶助や児童手当扶助等の増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7.8</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人口増による扶助費の増は今後も続く見込みであり、削減できることろは削減しつつ、社会保障費の確保も継続しながら、現在の比率を維持又は改善していく。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127000</xdr:rowOff>
    </xdr:from>
    <xdr:to>
      <xdr:col>24</xdr:col>
      <xdr:colOff>25400</xdr:colOff>
      <xdr:row>59</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9965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127000</xdr:rowOff>
    </xdr:from>
    <xdr:to>
      <xdr:col>19</xdr:col>
      <xdr:colOff>187325</xdr:colOff>
      <xdr:row>59</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8996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50800</xdr:rowOff>
    </xdr:from>
    <xdr:to>
      <xdr:col>15</xdr:col>
      <xdr:colOff>98425</xdr:colOff>
      <xdr:row>59</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101663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165100</xdr:rowOff>
    </xdr:from>
    <xdr:to>
      <xdr:col>11</xdr:col>
      <xdr:colOff>9525</xdr:colOff>
      <xdr:row>60</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10280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19050</xdr:rowOff>
    </xdr:from>
    <xdr:to>
      <xdr:col>24</xdr:col>
      <xdr:colOff>76200</xdr:colOff>
      <xdr:row>59</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162577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76200</xdr:rowOff>
    </xdr:from>
    <xdr:to>
      <xdr:col>20</xdr:col>
      <xdr:colOff>38100</xdr:colOff>
      <xdr:row>58</xdr:row>
      <xdr:rowOff>6350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162577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935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0</xdr:rowOff>
    </xdr:from>
    <xdr:to>
      <xdr:col>15</xdr:col>
      <xdr:colOff>149225</xdr:colOff>
      <xdr:row>59</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86377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114300</xdr:rowOff>
    </xdr:from>
    <xdr:to>
      <xdr:col>11</xdr:col>
      <xdr:colOff>60325</xdr:colOff>
      <xdr:row>60</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1022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29227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31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0</xdr:rowOff>
    </xdr:from>
    <xdr:to>
      <xdr:col>6</xdr:col>
      <xdr:colOff>171450</xdr:colOff>
      <xdr:row>60</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86377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その他については、例年、類似団体と同程度で推移しており、今年度は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全般的には、他会計への繰出金は増加傾向にあり、特に公営企業会計（下水道・簡易水道）への繰出金の額が増加している。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簡易水道事業については、これから共用開始が本格化していくため、次年度以降も繰出等が増加する見込みである。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146050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98425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142240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4250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104140</xdr:rowOff>
    </xdr:from>
    <xdr:to>
      <xdr:col>73</xdr:col>
      <xdr:colOff>180975</xdr:colOff>
      <xdr:row>58</xdr:row>
      <xdr:rowOff>142240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048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104140</xdr:rowOff>
    </xdr:from>
    <xdr:to>
      <xdr:col>69</xdr:col>
      <xdr:colOff>92075</xdr:colOff>
      <xdr:row>58</xdr:row>
      <xdr:rowOff>142240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048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91440</xdr:rowOff>
    </xdr:from>
    <xdr:to>
      <xdr:col>74</xdr:col>
      <xdr:colOff>31750</xdr:colOff>
      <xdr:row>59</xdr:row>
      <xdr:rowOff>21590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6367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53340</xdr:rowOff>
    </xdr:from>
    <xdr:to>
      <xdr:col>69</xdr:col>
      <xdr:colOff>142875</xdr:colOff>
      <xdr:row>58</xdr:row>
      <xdr:rowOff>154940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139717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91440</xdr:rowOff>
    </xdr:from>
    <xdr:to>
      <xdr:col>65</xdr:col>
      <xdr:colOff>53975</xdr:colOff>
      <xdr:row>59</xdr:row>
      <xdr:rowOff>21590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31767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80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類似団体と同程度で推移していたが、令和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％上回ったものの、令和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ついては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農業関係の補助事業の減により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15.2</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今後も、各種団体等への補助金などの精査を各課ごとに行い、各種団体等の活動内容や実績に見合う補助金額等を算出するなど、事業の適正化をはかりたい</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78994</xdr:rowOff>
    </xdr:from>
    <xdr:to>
      <xdr:col>82</xdr:col>
      <xdr:colOff>107950</xdr:colOff>
      <xdr:row>37</xdr:row>
      <xdr:rowOff>138430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42264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37</xdr:row>
      <xdr:rowOff>138430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7176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122428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2717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122428</xdr:rowOff>
    </xdr:from>
    <xdr:to>
      <xdr:col>69</xdr:col>
      <xdr:colOff>92075</xdr:colOff>
      <xdr:row>37</xdr:row>
      <xdr:rowOff>143002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9462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28194</xdr:rowOff>
    </xdr:from>
    <xdr:to>
      <xdr:col>82</xdr:col>
      <xdr:colOff>158750</xdr:colOff>
      <xdr:row>37</xdr:row>
      <xdr:rowOff>129794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44721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87630</xdr:rowOff>
    </xdr:from>
    <xdr:to>
      <xdr:col>78</xdr:col>
      <xdr:colOff>120650</xdr:colOff>
      <xdr:row>38</xdr:row>
      <xdr:rowOff>17780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2557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71628</xdr:rowOff>
    </xdr:from>
    <xdr:to>
      <xdr:col>69</xdr:col>
      <xdr:colOff>142875</xdr:colOff>
      <xdr:row>37</xdr:row>
      <xdr:rowOff>1778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11955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92202</xdr:rowOff>
    </xdr:from>
    <xdr:to>
      <xdr:col>65</xdr:col>
      <xdr:colOff>53975</xdr:colOff>
      <xdr:row>38</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過去からの起債抑制により、これまでは類似団体平均を下回っていたが、令和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年度から令和</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年度にかけて普通建設事業費の増加により上昇し、現在は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％上回っている。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en-US"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H28</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熊本地震関連の起債の元金償還の開始、学校教育施設の整備事業等による新規起債発行などによるもので、今後も増加する見込でである。</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また、公共下水道事業、簡易水道事業や土地区画整理事業、</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小</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中学校増築事業など、今後起債発行が見込まれる事業も多い。</a:t>
          </a:r>
          <a:endParaRPr lang="ja-JP" altLang="ja-JP" sz="105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b="0" i="0" baseline="0">
              <a:solidFill>
                <a:schemeClr val="dk1"/>
              </a:solidFill>
              <a:effectLst/>
              <a:latin typeface="ＭＳ Ｐゴシック" panose="020B0600070205080204" pitchFamily="50" charset="-128"/>
              <a:ea typeface="ＭＳ Ｐゴシック" panose="020B0600070205080204" pitchFamily="50" charset="-128"/>
              <a:cs typeface="+mn-cs"/>
            </a:rPr>
            <a:t>今後は、住民のニーズを優先した事業の選択に重点を置き、起債の発行に努めたい</a:t>
          </a:r>
          <a:r>
            <a:rPr kumimoji="1" lang="ja-JP" altLang="en-US" sz="105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5080</xdr:rowOff>
    </xdr:from>
    <xdr:to>
      <xdr:col>24</xdr:col>
      <xdr:colOff>25400</xdr:colOff>
      <xdr:row>77</xdr:row>
      <xdr:rowOff>24130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0673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xdr:rowOff>
    </xdr:from>
    <xdr:to>
      <xdr:col>19</xdr:col>
      <xdr:colOff>187325</xdr:colOff>
      <xdr:row>77</xdr:row>
      <xdr:rowOff>24130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14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1287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104139</xdr:rowOff>
    </xdr:from>
    <xdr:to>
      <xdr:col>15</xdr:col>
      <xdr:colOff>98425</xdr:colOff>
      <xdr:row>77</xdr:row>
      <xdr:rowOff>12700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34339"/>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165117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104139</xdr:rowOff>
    </xdr:from>
    <xdr:to>
      <xdr:col>11</xdr:col>
      <xdr:colOff>9525</xdr:colOff>
      <xdr:row>76</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343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125730</xdr:rowOff>
    </xdr:from>
    <xdr:to>
      <xdr:col>24</xdr:col>
      <xdr:colOff>76200</xdr:colOff>
      <xdr:row>77</xdr:row>
      <xdr:rowOff>55880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97807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59707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261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133350</xdr:rowOff>
    </xdr:from>
    <xdr:to>
      <xdr:col>15</xdr:col>
      <xdr:colOff>149225</xdr:colOff>
      <xdr:row>77</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48277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53339</xdr:rowOff>
    </xdr:from>
    <xdr:to>
      <xdr:col>11</xdr:col>
      <xdr:colOff>60325</xdr:colOff>
      <xdr:row>76</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139716</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95250</xdr:rowOff>
    </xdr:from>
    <xdr:to>
      <xdr:col>6</xdr:col>
      <xdr:colOff>171450</xdr:colOff>
      <xdr:row>77</xdr:row>
      <xdr:rowOff>25400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％と昨年度より</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％増加し、類似団体を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％下回る結果となった。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これは、基金への積立金の大幅な増加や物価高騰対応重点支援交付金事業による臨時的な補助費及び扶助費が増加したことがあげられる。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今後は、自主財源の確保に努めるほか、事務の効率化や経常的経費の削減に努めたい。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146050</xdr:rowOff>
    </xdr:from>
    <xdr:to>
      <xdr:col>82</xdr:col>
      <xdr:colOff>107950</xdr:colOff>
      <xdr:row>77</xdr:row>
      <xdr:rowOff>88900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1762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96520</xdr:rowOff>
    </xdr:from>
    <xdr:to>
      <xdr:col>78</xdr:col>
      <xdr:colOff>69850</xdr:colOff>
      <xdr:row>76</xdr:row>
      <xdr:rowOff>146050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267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96520</xdr:rowOff>
    </xdr:from>
    <xdr:to>
      <xdr:col>73</xdr:col>
      <xdr:colOff>180975</xdr:colOff>
      <xdr:row>77</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12672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xdr:rowOff>
    </xdr:from>
    <xdr:to>
      <xdr:col>69</xdr:col>
      <xdr:colOff>92075</xdr:colOff>
      <xdr:row>79</xdr:row>
      <xdr:rowOff>134620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06730"/>
          <a:ext cx="8890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38100</xdr:rowOff>
    </xdr:from>
    <xdr:to>
      <xdr:col>82</xdr:col>
      <xdr:colOff>158750</xdr:colOff>
      <xdr:row>77</xdr:row>
      <xdr:rowOff>139700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54627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8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95250</xdr:rowOff>
    </xdr:from>
    <xdr:to>
      <xdr:col>78</xdr:col>
      <xdr:colOff>120650</xdr:colOff>
      <xdr:row>77</xdr:row>
      <xdr:rowOff>25400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35577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2894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45720</xdr:rowOff>
    </xdr:from>
    <xdr:to>
      <xdr:col>74</xdr:col>
      <xdr:colOff>31750</xdr:colOff>
      <xdr:row>76</xdr:row>
      <xdr:rowOff>147320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157497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125730</xdr:rowOff>
    </xdr:from>
    <xdr:to>
      <xdr:col>69</xdr:col>
      <xdr:colOff>142875</xdr:colOff>
      <xdr:row>77</xdr:row>
      <xdr:rowOff>55880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40657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83820</xdr:rowOff>
    </xdr:from>
    <xdr:to>
      <xdr:col>65</xdr:col>
      <xdr:colOff>53975</xdr:colOff>
      <xdr:row>80</xdr:row>
      <xdr:rowOff>13970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2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170197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71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90493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95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80316</xdr:rowOff>
    </xdr:from>
    <xdr:to>
      <xdr:col>29</xdr:col>
      <xdr:colOff>127000</xdr:colOff>
      <xdr:row>19</xdr:row>
      <xdr:rowOff>129168</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85491"/>
          <a:ext cx="647700" cy="48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129168</xdr:rowOff>
    </xdr:from>
    <xdr:to>
      <xdr:col>26</xdr:col>
      <xdr:colOff>50800</xdr:colOff>
      <xdr:row>19</xdr:row>
      <xdr:rowOff>140169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434343"/>
          <a:ext cx="698500" cy="110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140169</xdr:rowOff>
    </xdr:from>
    <xdr:to>
      <xdr:col>22</xdr:col>
      <xdr:colOff>114300</xdr:colOff>
      <xdr:row>19</xdr:row>
      <xdr:rowOff>144027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445344"/>
          <a:ext cx="698500" cy="3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144027</xdr:rowOff>
    </xdr:from>
    <xdr:to>
      <xdr:col>18</xdr:col>
      <xdr:colOff>177800</xdr:colOff>
      <xdr:row>19</xdr:row>
      <xdr:rowOff>154245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449202"/>
          <a:ext cx="698500" cy="10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29516</xdr:rowOff>
    </xdr:from>
    <xdr:to>
      <xdr:col>29</xdr:col>
      <xdr:colOff>177800</xdr:colOff>
      <xdr:row>19</xdr:row>
      <xdr:rowOff>131116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334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109543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4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78368</xdr:rowOff>
    </xdr:from>
    <xdr:to>
      <xdr:col>26</xdr:col>
      <xdr:colOff>101600</xdr:colOff>
      <xdr:row>20</xdr:row>
      <xdr:rowOff>8518</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3835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164745</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469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89369</xdr:rowOff>
    </xdr:from>
    <xdr:to>
      <xdr:col>22</xdr:col>
      <xdr:colOff>165100</xdr:colOff>
      <xdr:row>20</xdr:row>
      <xdr:rowOff>19519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94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4296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8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93227</xdr:rowOff>
    </xdr:from>
    <xdr:to>
      <xdr:col>19</xdr:col>
      <xdr:colOff>38100</xdr:colOff>
      <xdr:row>20</xdr:row>
      <xdr:rowOff>23377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984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8154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8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103445</xdr:rowOff>
    </xdr:from>
    <xdr:to>
      <xdr:col>15</xdr:col>
      <xdr:colOff>101600</xdr:colOff>
      <xdr:row>20</xdr:row>
      <xdr:rowOff>33595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4086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18372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9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7404</xdr:rowOff>
    </xdr:from>
    <xdr:to>
      <xdr:col>29</xdr:col>
      <xdr:colOff>127000</xdr:colOff>
      <xdr:row>37</xdr:row>
      <xdr:rowOff>15024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132104"/>
          <a:ext cx="647700" cy="7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15024</xdr:rowOff>
    </xdr:from>
    <xdr:to>
      <xdr:col>26</xdr:col>
      <xdr:colOff>50800</xdr:colOff>
      <xdr:row>37</xdr:row>
      <xdr:rowOff>76124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39724"/>
          <a:ext cx="698500" cy="611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44945</xdr:rowOff>
    </xdr:from>
    <xdr:to>
      <xdr:col>22</xdr:col>
      <xdr:colOff>114300</xdr:colOff>
      <xdr:row>37</xdr:row>
      <xdr:rowOff>76124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169645"/>
          <a:ext cx="698500" cy="311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44945</xdr:rowOff>
    </xdr:from>
    <xdr:to>
      <xdr:col>18</xdr:col>
      <xdr:colOff>177800</xdr:colOff>
      <xdr:row>37</xdr:row>
      <xdr:rowOff>114262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169645"/>
          <a:ext cx="698500" cy="69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128054</xdr:rowOff>
    </xdr:from>
    <xdr:to>
      <xdr:col>29</xdr:col>
      <xdr:colOff>177800</xdr:colOff>
      <xdr:row>37</xdr:row>
      <xdr:rowOff>58204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081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100131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0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135674</xdr:rowOff>
    </xdr:from>
    <xdr:to>
      <xdr:col>26</xdr:col>
      <xdr:colOff>101600</xdr:colOff>
      <xdr:row>37</xdr:row>
      <xdr:rowOff>65824</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088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50601</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175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25324</xdr:rowOff>
    </xdr:from>
    <xdr:to>
      <xdr:col>22</xdr:col>
      <xdr:colOff>165100</xdr:colOff>
      <xdr:row>37</xdr:row>
      <xdr:rowOff>126924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150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111701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165595</xdr:rowOff>
    </xdr:from>
    <xdr:to>
      <xdr:col>19</xdr:col>
      <xdr:colOff>38100</xdr:colOff>
      <xdr:row>37</xdr:row>
      <xdr:rowOff>95745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18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80522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0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63462</xdr:rowOff>
    </xdr:from>
    <xdr:to>
      <xdr:col>15</xdr:col>
      <xdr:colOff>101600</xdr:colOff>
      <xdr:row>37</xdr:row>
      <xdr:rowOff>165062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188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149839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74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162209</xdr:rowOff>
    </xdr:from>
    <xdr:to>
      <xdr:col>24</xdr:col>
      <xdr:colOff>63500</xdr:colOff>
      <xdr:row>38</xdr:row>
      <xdr:rowOff>73254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5859"/>
          <a:ext cx="838200" cy="8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54600</xdr:rowOff>
    </xdr:from>
    <xdr:to>
      <xdr:col>19</xdr:col>
      <xdr:colOff>177800</xdr:colOff>
      <xdr:row>38</xdr:row>
      <xdr:rowOff>73254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69700"/>
          <a:ext cx="8890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54600</xdr:rowOff>
    </xdr:from>
    <xdr:to>
      <xdr:col>15</xdr:col>
      <xdr:colOff>50800</xdr:colOff>
      <xdr:row>38</xdr:row>
      <xdr:rowOff>58996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69700"/>
          <a:ext cx="889000" cy="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58996</xdr:rowOff>
    </xdr:from>
    <xdr:to>
      <xdr:col>10</xdr:col>
      <xdr:colOff>114300</xdr:colOff>
      <xdr:row>38</xdr:row>
      <xdr:rowOff>61984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74096"/>
          <a:ext cx="889000" cy="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111409</xdr:rowOff>
    </xdr:from>
    <xdr:to>
      <xdr:col>24</xdr:col>
      <xdr:colOff>114300</xdr:colOff>
      <xdr:row>38</xdr:row>
      <xdr:rowOff>41559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5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26336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6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22454</xdr:rowOff>
    </xdr:from>
    <xdr:to>
      <xdr:col>20</xdr:col>
      <xdr:colOff>38100</xdr:colOff>
      <xdr:row>38</xdr:row>
      <xdr:rowOff>124054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3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115181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3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3800</xdr:rowOff>
    </xdr:from>
    <xdr:to>
      <xdr:col>15</xdr:col>
      <xdr:colOff>101600</xdr:colOff>
      <xdr:row>38</xdr:row>
      <xdr:rowOff>105400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1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96527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1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8196</xdr:rowOff>
    </xdr:from>
    <xdr:to>
      <xdr:col>10</xdr:col>
      <xdr:colOff>165100</xdr:colOff>
      <xdr:row>38</xdr:row>
      <xdr:rowOff>109796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2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100923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1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11184</xdr:rowOff>
    </xdr:from>
    <xdr:to>
      <xdr:col>6</xdr:col>
      <xdr:colOff>38100</xdr:colOff>
      <xdr:row>38</xdr:row>
      <xdr:rowOff>112784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2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103911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1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97307</xdr:rowOff>
    </xdr:from>
    <xdr:to>
      <xdr:col>24</xdr:col>
      <xdr:colOff>63500</xdr:colOff>
      <xdr:row>58</xdr:row>
      <xdr:rowOff>99228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41407"/>
          <a:ext cx="8382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99228</xdr:rowOff>
    </xdr:from>
    <xdr:to>
      <xdr:col>19</xdr:col>
      <xdr:colOff>177800</xdr:colOff>
      <xdr:row>58</xdr:row>
      <xdr:rowOff>101232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43328"/>
          <a:ext cx="889000" cy="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101232</xdr:rowOff>
    </xdr:from>
    <xdr:to>
      <xdr:col>15</xdr:col>
      <xdr:colOff>50800</xdr:colOff>
      <xdr:row>58</xdr:row>
      <xdr:rowOff>101717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5332"/>
          <a:ext cx="889000" cy="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98199</xdr:rowOff>
    </xdr:from>
    <xdr:to>
      <xdr:col>10</xdr:col>
      <xdr:colOff>114300</xdr:colOff>
      <xdr:row>58</xdr:row>
      <xdr:rowOff>101717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42299"/>
          <a:ext cx="889000" cy="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46507</xdr:rowOff>
    </xdr:from>
    <xdr:to>
      <xdr:col>24</xdr:col>
      <xdr:colOff>114300</xdr:colOff>
      <xdr:row>58</xdr:row>
      <xdr:rowOff>148107</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9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48428</xdr:rowOff>
    </xdr:from>
    <xdr:to>
      <xdr:col>20</xdr:col>
      <xdr:colOff>38100</xdr:colOff>
      <xdr:row>58</xdr:row>
      <xdr:rowOff>150028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141155</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50432</xdr:rowOff>
    </xdr:from>
    <xdr:to>
      <xdr:col>15</xdr:col>
      <xdr:colOff>101600</xdr:colOff>
      <xdr:row>58</xdr:row>
      <xdr:rowOff>152032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143159</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50917</xdr:rowOff>
    </xdr:from>
    <xdr:to>
      <xdr:col>10</xdr:col>
      <xdr:colOff>165100</xdr:colOff>
      <xdr:row>58</xdr:row>
      <xdr:rowOff>152517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143644</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47399</xdr:rowOff>
    </xdr:from>
    <xdr:to>
      <xdr:col>6</xdr:col>
      <xdr:colOff>38100</xdr:colOff>
      <xdr:row>58</xdr:row>
      <xdr:rowOff>148999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140126</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4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6389</xdr:rowOff>
    </xdr:from>
    <xdr:to>
      <xdr:col>24</xdr:col>
      <xdr:colOff>63500</xdr:colOff>
      <xdr:row>78</xdr:row>
      <xdr:rowOff>100171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79489"/>
          <a:ext cx="838200" cy="9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84703</xdr:rowOff>
    </xdr:from>
    <xdr:to>
      <xdr:col>19</xdr:col>
      <xdr:colOff>177800</xdr:colOff>
      <xdr:row>78</xdr:row>
      <xdr:rowOff>100171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57803"/>
          <a:ext cx="889000" cy="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83922</xdr:rowOff>
    </xdr:from>
    <xdr:to>
      <xdr:col>15</xdr:col>
      <xdr:colOff>50800</xdr:colOff>
      <xdr:row>78</xdr:row>
      <xdr:rowOff>84703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57022"/>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83922</xdr:rowOff>
    </xdr:from>
    <xdr:to>
      <xdr:col>10</xdr:col>
      <xdr:colOff>114300</xdr:colOff>
      <xdr:row>79</xdr:row>
      <xdr:rowOff>25609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57022"/>
          <a:ext cx="889000" cy="11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127039</xdr:rowOff>
    </xdr:from>
    <xdr:to>
      <xdr:col>24</xdr:col>
      <xdr:colOff>114300</xdr:colOff>
      <xdr:row>78</xdr:row>
      <xdr:rowOff>57189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2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105466</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07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49371</xdr:rowOff>
    </xdr:from>
    <xdr:to>
      <xdr:col>20</xdr:col>
      <xdr:colOff>38100</xdr:colOff>
      <xdr:row>78</xdr:row>
      <xdr:rowOff>150971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2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142098</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15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33903</xdr:rowOff>
    </xdr:from>
    <xdr:to>
      <xdr:col>15</xdr:col>
      <xdr:colOff>101600</xdr:colOff>
      <xdr:row>78</xdr:row>
      <xdr:rowOff>135503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126630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33122</xdr:rowOff>
    </xdr:from>
    <xdr:to>
      <xdr:col>10</xdr:col>
      <xdr:colOff>165100</xdr:colOff>
      <xdr:row>78</xdr:row>
      <xdr:rowOff>134722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125849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8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146259</xdr:rowOff>
    </xdr:from>
    <xdr:to>
      <xdr:col>6</xdr:col>
      <xdr:colOff>38100</xdr:colOff>
      <xdr:row>79</xdr:row>
      <xdr:rowOff>76409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1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67536</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41017" y="136120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92143</xdr:rowOff>
    </xdr:from>
    <xdr:to>
      <xdr:col>24</xdr:col>
      <xdr:colOff>63500</xdr:colOff>
      <xdr:row>95</xdr:row>
      <xdr:rowOff>62829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08443"/>
          <a:ext cx="838200" cy="142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62829</xdr:rowOff>
    </xdr:from>
    <xdr:to>
      <xdr:col>19</xdr:col>
      <xdr:colOff>177800</xdr:colOff>
      <xdr:row>95</xdr:row>
      <xdr:rowOff>152113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350579"/>
          <a:ext cx="889000" cy="8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161821</xdr:rowOff>
    </xdr:from>
    <xdr:to>
      <xdr:col>15</xdr:col>
      <xdr:colOff>50800</xdr:colOff>
      <xdr:row>95</xdr:row>
      <xdr:rowOff>152113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78121"/>
          <a:ext cx="889000" cy="16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161821</xdr:rowOff>
    </xdr:from>
    <xdr:to>
      <xdr:col>10</xdr:col>
      <xdr:colOff>114300</xdr:colOff>
      <xdr:row>96</xdr:row>
      <xdr:rowOff>39847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78121"/>
          <a:ext cx="889000" cy="22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41343</xdr:rowOff>
    </xdr:from>
    <xdr:to>
      <xdr:col>24</xdr:col>
      <xdr:colOff>114300</xdr:colOff>
      <xdr:row>94</xdr:row>
      <xdr:rowOff>142943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5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64220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0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12029</xdr:rowOff>
    </xdr:from>
    <xdr:to>
      <xdr:col>20</xdr:col>
      <xdr:colOff>38100</xdr:colOff>
      <xdr:row>95</xdr:row>
      <xdr:rowOff>113629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9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130156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075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101313</xdr:rowOff>
    </xdr:from>
    <xdr:to>
      <xdr:col>15</xdr:col>
      <xdr:colOff>101600</xdr:colOff>
      <xdr:row>96</xdr:row>
      <xdr:rowOff>31463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8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47990</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164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111021</xdr:rowOff>
    </xdr:from>
    <xdr:to>
      <xdr:col>10</xdr:col>
      <xdr:colOff>165100</xdr:colOff>
      <xdr:row>95</xdr:row>
      <xdr:rowOff>41171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22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57698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00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160497</xdr:rowOff>
    </xdr:from>
    <xdr:to>
      <xdr:col>6</xdr:col>
      <xdr:colOff>38100</xdr:colOff>
      <xdr:row>96</xdr:row>
      <xdr:rowOff>90647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4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107174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6223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160921</xdr:rowOff>
    </xdr:from>
    <xdr:to>
      <xdr:col>54</xdr:col>
      <xdr:colOff>189865</xdr:colOff>
      <xdr:row>38</xdr:row>
      <xdr:rowOff>16077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32971"/>
          <a:ext cx="1270" cy="1398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19904</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3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16077</xdr:rowOff>
    </xdr:from>
    <xdr:to>
      <xdr:col>55</xdr:col>
      <xdr:colOff>88900</xdr:colOff>
      <xdr:row>38</xdr:row>
      <xdr:rowOff>16077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3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107598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08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160921</xdr:rowOff>
    </xdr:from>
    <xdr:to>
      <xdr:col>55</xdr:col>
      <xdr:colOff>88900</xdr:colOff>
      <xdr:row>29</xdr:row>
      <xdr:rowOff>160921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2151</xdr:rowOff>
    </xdr:from>
    <xdr:to>
      <xdr:col>55</xdr:col>
      <xdr:colOff>0</xdr:colOff>
      <xdr:row>38</xdr:row>
      <xdr:rowOff>5407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517251"/>
          <a:ext cx="838200" cy="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4048</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047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152621</xdr:rowOff>
    </xdr:from>
    <xdr:to>
      <xdr:col>55</xdr:col>
      <xdr:colOff>50800</xdr:colOff>
      <xdr:row>36</xdr:row>
      <xdr:rowOff>82771</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153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2151</xdr:rowOff>
    </xdr:from>
    <xdr:to>
      <xdr:col>50</xdr:col>
      <xdr:colOff>114300</xdr:colOff>
      <xdr:row>38</xdr:row>
      <xdr:rowOff>49805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17251"/>
          <a:ext cx="889000" cy="4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43059</xdr:rowOff>
    </xdr:from>
    <xdr:to>
      <xdr:col>50</xdr:col>
      <xdr:colOff>165100</xdr:colOff>
      <xdr:row>36</xdr:row>
      <xdr:rowOff>144659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161186</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5990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42931</xdr:rowOff>
    </xdr:from>
    <xdr:to>
      <xdr:col>45</xdr:col>
      <xdr:colOff>177800</xdr:colOff>
      <xdr:row>38</xdr:row>
      <xdr:rowOff>49805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558031"/>
          <a:ext cx="8890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70070</xdr:rowOff>
    </xdr:from>
    <xdr:to>
      <xdr:col>46</xdr:col>
      <xdr:colOff>38100</xdr:colOff>
      <xdr:row>37</xdr:row>
      <xdr:rowOff>220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16747</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1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2168</xdr:rowOff>
    </xdr:from>
    <xdr:to>
      <xdr:col>41</xdr:col>
      <xdr:colOff>50800</xdr:colOff>
      <xdr:row>38</xdr:row>
      <xdr:rowOff>42931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74368"/>
          <a:ext cx="889000" cy="383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106081</xdr:rowOff>
    </xdr:from>
    <xdr:to>
      <xdr:col>41</xdr:col>
      <xdr:colOff>101600</xdr:colOff>
      <xdr:row>37</xdr:row>
      <xdr:rowOff>36231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52758</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053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139649</xdr:rowOff>
    </xdr:from>
    <xdr:to>
      <xdr:col>36</xdr:col>
      <xdr:colOff>165100</xdr:colOff>
      <xdr:row>35</xdr:row>
      <xdr:rowOff>69799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86326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44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126057</xdr:rowOff>
    </xdr:from>
    <xdr:to>
      <xdr:col>55</xdr:col>
      <xdr:colOff>50800</xdr:colOff>
      <xdr:row>38</xdr:row>
      <xdr:rowOff>56207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6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40984</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8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122801</xdr:rowOff>
    </xdr:from>
    <xdr:to>
      <xdr:col>50</xdr:col>
      <xdr:colOff>165100</xdr:colOff>
      <xdr:row>38</xdr:row>
      <xdr:rowOff>52952</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664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44078</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5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170455</xdr:rowOff>
    </xdr:from>
    <xdr:to>
      <xdr:col>46</xdr:col>
      <xdr:colOff>38100</xdr:colOff>
      <xdr:row>38</xdr:row>
      <xdr:rowOff>100605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1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91732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60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163581</xdr:rowOff>
    </xdr:from>
    <xdr:to>
      <xdr:col>41</xdr:col>
      <xdr:colOff>101600</xdr:colOff>
      <xdr:row>38</xdr:row>
      <xdr:rowOff>93731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0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84858</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99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122818</xdr:rowOff>
    </xdr:from>
    <xdr:to>
      <xdr:col>36</xdr:col>
      <xdr:colOff>165100</xdr:colOff>
      <xdr:row>36</xdr:row>
      <xdr:rowOff>52968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12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44095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216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97429</xdr:rowOff>
    </xdr:from>
    <xdr:to>
      <xdr:col>55</xdr:col>
      <xdr:colOff>0</xdr:colOff>
      <xdr:row>58</xdr:row>
      <xdr:rowOff>101880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10041529"/>
          <a:ext cx="838200" cy="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42829</xdr:rowOff>
    </xdr:from>
    <xdr:to>
      <xdr:col>50</xdr:col>
      <xdr:colOff>114300</xdr:colOff>
      <xdr:row>58</xdr:row>
      <xdr:rowOff>101880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86929"/>
          <a:ext cx="889000" cy="5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42829</xdr:rowOff>
    </xdr:from>
    <xdr:to>
      <xdr:col>45</xdr:col>
      <xdr:colOff>177800</xdr:colOff>
      <xdr:row>58</xdr:row>
      <xdr:rowOff>51638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986929"/>
          <a:ext cx="8890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51638</xdr:rowOff>
    </xdr:from>
    <xdr:to>
      <xdr:col>41</xdr:col>
      <xdr:colOff>50800</xdr:colOff>
      <xdr:row>58</xdr:row>
      <xdr:rowOff>85494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95738"/>
          <a:ext cx="889000" cy="3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46629</xdr:rowOff>
    </xdr:from>
    <xdr:to>
      <xdr:col>55</xdr:col>
      <xdr:colOff>50800</xdr:colOff>
      <xdr:row>58</xdr:row>
      <xdr:rowOff>148229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99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162775</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93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51080</xdr:rowOff>
    </xdr:from>
    <xdr:to>
      <xdr:col>50</xdr:col>
      <xdr:colOff>165100</xdr:colOff>
      <xdr:row>58</xdr:row>
      <xdr:rowOff>152680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143807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8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163479</xdr:rowOff>
    </xdr:from>
    <xdr:to>
      <xdr:col>46</xdr:col>
      <xdr:colOff>38100</xdr:colOff>
      <xdr:row>58</xdr:row>
      <xdr:rowOff>93629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3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110156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7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838</xdr:rowOff>
    </xdr:from>
    <xdr:to>
      <xdr:col>41</xdr:col>
      <xdr:colOff>101600</xdr:colOff>
      <xdr:row>58</xdr:row>
      <xdr:rowOff>102438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4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118965</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972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34694</xdr:rowOff>
    </xdr:from>
    <xdr:to>
      <xdr:col>36</xdr:col>
      <xdr:colOff>165100</xdr:colOff>
      <xdr:row>58</xdr:row>
      <xdr:rowOff>136294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97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127421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1007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119194</xdr:rowOff>
    </xdr:from>
    <xdr:to>
      <xdr:col>55</xdr:col>
      <xdr:colOff>0</xdr:colOff>
      <xdr:row>78</xdr:row>
      <xdr:rowOff>135889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3492294"/>
          <a:ext cx="838200" cy="1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98551</xdr:rowOff>
    </xdr:from>
    <xdr:to>
      <xdr:col>50</xdr:col>
      <xdr:colOff>114300</xdr:colOff>
      <xdr:row>78</xdr:row>
      <xdr:rowOff>135889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471651"/>
          <a:ext cx="889000" cy="3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98551</xdr:rowOff>
    </xdr:from>
    <xdr:to>
      <xdr:col>45</xdr:col>
      <xdr:colOff>177800</xdr:colOff>
      <xdr:row>78</xdr:row>
      <xdr:rowOff>105497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471651"/>
          <a:ext cx="889000" cy="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105497</xdr:rowOff>
    </xdr:from>
    <xdr:to>
      <xdr:col>41</xdr:col>
      <xdr:colOff>50800</xdr:colOff>
      <xdr:row>78</xdr:row>
      <xdr:rowOff>113466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3478597"/>
          <a:ext cx="889000" cy="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68394</xdr:rowOff>
    </xdr:from>
    <xdr:to>
      <xdr:col>55</xdr:col>
      <xdr:colOff>50800</xdr:colOff>
      <xdr:row>78</xdr:row>
      <xdr:rowOff>169994</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4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85089</xdr:rowOff>
    </xdr:from>
    <xdr:to>
      <xdr:col>50</xdr:col>
      <xdr:colOff>165100</xdr:colOff>
      <xdr:row>79</xdr:row>
      <xdr:rowOff>15239</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45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6366</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55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47751</xdr:rowOff>
    </xdr:from>
    <xdr:to>
      <xdr:col>46</xdr:col>
      <xdr:colOff>38100</xdr:colOff>
      <xdr:row>78</xdr:row>
      <xdr:rowOff>149351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2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165878</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19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54697</xdr:rowOff>
    </xdr:from>
    <xdr:to>
      <xdr:col>41</xdr:col>
      <xdr:colOff>101600</xdr:colOff>
      <xdr:row>78</xdr:row>
      <xdr:rowOff>156297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42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1374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20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62666</xdr:rowOff>
    </xdr:from>
    <xdr:to>
      <xdr:col>36</xdr:col>
      <xdr:colOff>165100</xdr:colOff>
      <xdr:row>78</xdr:row>
      <xdr:rowOff>164266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43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9343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210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158255</xdr:rowOff>
    </xdr:from>
    <xdr:to>
      <xdr:col>55</xdr:col>
      <xdr:colOff>0</xdr:colOff>
      <xdr:row>98</xdr:row>
      <xdr:rowOff>38686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9639300" y="16788905"/>
          <a:ext cx="838200" cy="5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44831</xdr:rowOff>
    </xdr:from>
    <xdr:to>
      <xdr:col>50</xdr:col>
      <xdr:colOff>114300</xdr:colOff>
      <xdr:row>97</xdr:row>
      <xdr:rowOff>158255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8750300" y="16675481"/>
          <a:ext cx="889000" cy="11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44831</xdr:rowOff>
    </xdr:from>
    <xdr:to>
      <xdr:col>45</xdr:col>
      <xdr:colOff>177800</xdr:colOff>
      <xdr:row>97</xdr:row>
      <xdr:rowOff>53666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7861300" y="16675481"/>
          <a:ext cx="889000" cy="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53666</xdr:rowOff>
    </xdr:from>
    <xdr:to>
      <xdr:col>41</xdr:col>
      <xdr:colOff>50800</xdr:colOff>
      <xdr:row>98</xdr:row>
      <xdr:rowOff>18802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6972300" y="16684316"/>
          <a:ext cx="889000" cy="13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94111" y="16803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159336</xdr:rowOff>
    </xdr:from>
    <xdr:to>
      <xdr:col>55</xdr:col>
      <xdr:colOff>50800</xdr:colOff>
      <xdr:row>98</xdr:row>
      <xdr:rowOff>89486</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78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74263</xdr:rowOff>
    </xdr:from>
    <xdr:ext cx="534377"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70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107455</xdr:rowOff>
    </xdr:from>
    <xdr:to>
      <xdr:col>50</xdr:col>
      <xdr:colOff>165100</xdr:colOff>
      <xdr:row>98</xdr:row>
      <xdr:rowOff>37605</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7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28732</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830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165481</xdr:rowOff>
    </xdr:from>
    <xdr:to>
      <xdr:col>46</xdr:col>
      <xdr:colOff>38100</xdr:colOff>
      <xdr:row>97</xdr:row>
      <xdr:rowOff>95631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62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112158</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50795" y="16399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2866</xdr:rowOff>
    </xdr:from>
    <xdr:to>
      <xdr:col>41</xdr:col>
      <xdr:colOff>101600</xdr:colOff>
      <xdr:row>97</xdr:row>
      <xdr:rowOff>104466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6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120993</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61795" y="164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139452</xdr:rowOff>
    </xdr:from>
    <xdr:to>
      <xdr:col>36</xdr:col>
      <xdr:colOff>165100</xdr:colOff>
      <xdr:row>98</xdr:row>
      <xdr:rowOff>69602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77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60729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86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6" name="災害復旧事業費最小値テキスト">
          <a:extLst>
            <a:ext uri="{FF2B5EF4-FFF2-40B4-BE49-F238E27FC236}">
              <a16:creationId xmlns:a16="http://schemas.microsoft.com/office/drawing/2014/main" id="{00000000-0008-0000-0600-0000FA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8" name="災害復旧事業費最大値テキスト">
          <a:extLst>
            <a:ext uri="{FF2B5EF4-FFF2-40B4-BE49-F238E27FC236}">
              <a16:creationId xmlns:a16="http://schemas.microsoft.com/office/drawing/2014/main" id="{00000000-0008-0000-0600-0000FC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1" name="災害復旧事業費平均値テキスト">
          <a:extLst>
            <a:ext uri="{FF2B5EF4-FFF2-40B4-BE49-F238E27FC236}">
              <a16:creationId xmlns:a16="http://schemas.microsoft.com/office/drawing/2014/main" id="{00000000-0008-0000-0600-0000FF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137693</xdr:rowOff>
    </xdr:from>
    <xdr:to>
      <xdr:col>76</xdr:col>
      <xdr:colOff>114300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3703300" y="6652793"/>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137693</xdr:rowOff>
    </xdr:from>
    <xdr:to>
      <xdr:col>71</xdr:col>
      <xdr:colOff>177800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2814300" y="6652793"/>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9" name="楕円 528">
          <a:extLst>
            <a:ext uri="{FF2B5EF4-FFF2-40B4-BE49-F238E27FC236}">
              <a16:creationId xmlns:a16="http://schemas.microsoft.com/office/drawing/2014/main" id="{00000000-0008-0000-0600-000011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30" name="災害復旧事業費該当値テキスト">
          <a:extLst>
            <a:ext uri="{FF2B5EF4-FFF2-40B4-BE49-F238E27FC236}">
              <a16:creationId xmlns:a16="http://schemas.microsoft.com/office/drawing/2014/main" id="{00000000-0008-0000-0600-000012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86893</xdr:rowOff>
    </xdr:from>
    <xdr:to>
      <xdr:col>72</xdr:col>
      <xdr:colOff>38100</xdr:colOff>
      <xdr:row>39</xdr:row>
      <xdr:rowOff>17043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3652500" y="660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8170</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4017" y="66947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3" name="失業対策事業費グラフ枠">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5" name="失業対策事業費最小値テキスト">
          <a:extLst>
            <a:ext uri="{FF2B5EF4-FFF2-40B4-BE49-F238E27FC236}">
              <a16:creationId xmlns:a16="http://schemas.microsoft.com/office/drawing/2014/main" id="{00000000-0008-0000-0600-00002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7" name="失業対策事業費最大値テキスト">
          <a:extLst>
            <a:ext uri="{FF2B5EF4-FFF2-40B4-BE49-F238E27FC236}">
              <a16:creationId xmlns:a16="http://schemas.microsoft.com/office/drawing/2014/main" id="{00000000-0008-0000-0600-00002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0" name="失業対策事業費平均値テキスト">
          <a:extLst>
            <a:ext uri="{FF2B5EF4-FFF2-40B4-BE49-F238E27FC236}">
              <a16:creationId xmlns:a16="http://schemas.microsoft.com/office/drawing/2014/main" id="{00000000-0008-0000-0600-00003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楕円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9" name="失業対策事業費該当値テキスト">
          <a:extLst>
            <a:ext uri="{FF2B5EF4-FFF2-40B4-BE49-F238E27FC236}">
              <a16:creationId xmlns:a16="http://schemas.microsoft.com/office/drawing/2014/main" id="{00000000-0008-0000-0600-00004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0" name="楕円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151788</xdr:rowOff>
    </xdr:from>
    <xdr:to>
      <xdr:col>85</xdr:col>
      <xdr:colOff>127000</xdr:colOff>
      <xdr:row>77</xdr:row>
      <xdr:rowOff>157331</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3353438"/>
          <a:ext cx="838200" cy="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157331</xdr:rowOff>
    </xdr:from>
    <xdr:to>
      <xdr:col>81</xdr:col>
      <xdr:colOff>50800</xdr:colOff>
      <xdr:row>77</xdr:row>
      <xdr:rowOff>164170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4592300" y="13358981"/>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164170</xdr:rowOff>
    </xdr:from>
    <xdr:to>
      <xdr:col>76</xdr:col>
      <xdr:colOff>114300</xdr:colOff>
      <xdr:row>77</xdr:row>
      <xdr:rowOff>166928</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3365820"/>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166928</xdr:rowOff>
    </xdr:from>
    <xdr:to>
      <xdr:col>71</xdr:col>
      <xdr:colOff>177800</xdr:colOff>
      <xdr:row>78</xdr:row>
      <xdr:rowOff>7302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3368578"/>
          <a:ext cx="889000" cy="1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100988</xdr:rowOff>
    </xdr:from>
    <xdr:to>
      <xdr:col>85</xdr:col>
      <xdr:colOff>177800</xdr:colOff>
      <xdr:row>78</xdr:row>
      <xdr:rowOff>31138</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3302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79415</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328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106531</xdr:rowOff>
    </xdr:from>
    <xdr:to>
      <xdr:col>81</xdr:col>
      <xdr:colOff>101600</xdr:colOff>
      <xdr:row>78</xdr:row>
      <xdr:rowOff>36681</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330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27808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40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113370</xdr:rowOff>
    </xdr:from>
    <xdr:to>
      <xdr:col>76</xdr:col>
      <xdr:colOff>165100</xdr:colOff>
      <xdr:row>78</xdr:row>
      <xdr:rowOff>43520</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331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34647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340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116128</xdr:rowOff>
    </xdr:from>
    <xdr:to>
      <xdr:col>72</xdr:col>
      <xdr:colOff>38100</xdr:colOff>
      <xdr:row>78</xdr:row>
      <xdr:rowOff>46278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331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37405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41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127952</xdr:rowOff>
    </xdr:from>
    <xdr:to>
      <xdr:col>67</xdr:col>
      <xdr:colOff>101600</xdr:colOff>
      <xdr:row>78</xdr:row>
      <xdr:rowOff>58102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329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49229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422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7" name="積立金グラフ枠">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9" name="積立金最小値テキスト">
          <a:extLst>
            <a:ext uri="{FF2B5EF4-FFF2-40B4-BE49-F238E27FC236}">
              <a16:creationId xmlns:a16="http://schemas.microsoft.com/office/drawing/2014/main" id="{00000000-0008-0000-0600-00009D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1" name="積立金最大値テキスト">
          <a:extLst>
            <a:ext uri="{FF2B5EF4-FFF2-40B4-BE49-F238E27FC236}">
              <a16:creationId xmlns:a16="http://schemas.microsoft.com/office/drawing/2014/main" id="{00000000-0008-0000-0600-00009F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163807</xdr:rowOff>
    </xdr:from>
    <xdr:to>
      <xdr:col>85</xdr:col>
      <xdr:colOff>127000</xdr:colOff>
      <xdr:row>98</xdr:row>
      <xdr:rowOff>98561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5481300" y="16794457"/>
          <a:ext cx="838200" cy="10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4" name="積立金平均値テキスト">
          <a:extLst>
            <a:ext uri="{FF2B5EF4-FFF2-40B4-BE49-F238E27FC236}">
              <a16:creationId xmlns:a16="http://schemas.microsoft.com/office/drawing/2014/main" id="{00000000-0008-0000-0600-0000A2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163807</xdr:rowOff>
    </xdr:from>
    <xdr:to>
      <xdr:col>81</xdr:col>
      <xdr:colOff>50800</xdr:colOff>
      <xdr:row>98</xdr:row>
      <xdr:rowOff>112872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4592300" y="16794457"/>
          <a:ext cx="889000" cy="12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150954</xdr:rowOff>
    </xdr:from>
    <xdr:to>
      <xdr:col>76</xdr:col>
      <xdr:colOff>114300</xdr:colOff>
      <xdr:row>98</xdr:row>
      <xdr:rowOff>112872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3703300" y="16781604"/>
          <a:ext cx="889000" cy="13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150954</xdr:rowOff>
    </xdr:from>
    <xdr:to>
      <xdr:col>71</xdr:col>
      <xdr:colOff>177800</xdr:colOff>
      <xdr:row>98</xdr:row>
      <xdr:rowOff>138334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2814300" y="16781604"/>
          <a:ext cx="889000" cy="15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47761</xdr:rowOff>
    </xdr:from>
    <xdr:to>
      <xdr:col>85</xdr:col>
      <xdr:colOff>177800</xdr:colOff>
      <xdr:row>98</xdr:row>
      <xdr:rowOff>149361</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6268700" y="1684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26188</xdr:rowOff>
    </xdr:from>
    <xdr:ext cx="534377" cy="259045"/>
    <xdr:sp macro="" textlink="">
      <xdr:nvSpPr>
        <xdr:cNvPr id="693" name="積立金該当値テキスト">
          <a:extLst>
            <a:ext uri="{FF2B5EF4-FFF2-40B4-BE49-F238E27FC236}">
              <a16:creationId xmlns:a16="http://schemas.microsoft.com/office/drawing/2014/main" id="{00000000-0008-0000-0600-0000B5020000}"/>
            </a:ext>
          </a:extLst>
        </xdr:cNvPr>
        <xdr:cNvSpPr txBox="1"/>
      </xdr:nvSpPr>
      <xdr:spPr>
        <a:xfrm>
          <a:off x="16370300" y="16828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113007</xdr:rowOff>
    </xdr:from>
    <xdr:to>
      <xdr:col>81</xdr:col>
      <xdr:colOff>101600</xdr:colOff>
      <xdr:row>98</xdr:row>
      <xdr:rowOff>43157</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5430500" y="1674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59684</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1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62072</xdr:rowOff>
    </xdr:from>
    <xdr:to>
      <xdr:col>76</xdr:col>
      <xdr:colOff>165100</xdr:colOff>
      <xdr:row>98</xdr:row>
      <xdr:rowOff>163672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4541500" y="1686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154799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95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100154</xdr:rowOff>
    </xdr:from>
    <xdr:to>
      <xdr:col>72</xdr:col>
      <xdr:colOff>38100</xdr:colOff>
      <xdr:row>98</xdr:row>
      <xdr:rowOff>30304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3652500" y="16730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46831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50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87534</xdr:rowOff>
    </xdr:from>
    <xdr:to>
      <xdr:col>67</xdr:col>
      <xdr:colOff>101600</xdr:colOff>
      <xdr:row>99</xdr:row>
      <xdr:rowOff>17684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2763500" y="16889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8811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98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4" name="投資及び出資金グラフ枠">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6" name="投資及び出資金最小値テキスト">
          <a:extLst>
            <a:ext uri="{FF2B5EF4-FFF2-40B4-BE49-F238E27FC236}">
              <a16:creationId xmlns:a16="http://schemas.microsoft.com/office/drawing/2014/main" id="{00000000-0008-0000-0600-0000D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8" name="投資及び出資金最大値テキスト">
          <a:extLst>
            <a:ext uri="{FF2B5EF4-FFF2-40B4-BE49-F238E27FC236}">
              <a16:creationId xmlns:a16="http://schemas.microsoft.com/office/drawing/2014/main" id="{00000000-0008-0000-0600-0000D8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143320</xdr:rowOff>
    </xdr:from>
    <xdr:to>
      <xdr:col>116</xdr:col>
      <xdr:colOff>63500</xdr:colOff>
      <xdr:row>38</xdr:row>
      <xdr:rowOff>111278</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1323300" y="6486970"/>
          <a:ext cx="838200" cy="13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1" name="投資及び出資金平均値テキスト">
          <a:extLst>
            <a:ext uri="{FF2B5EF4-FFF2-40B4-BE49-F238E27FC236}">
              <a16:creationId xmlns:a16="http://schemas.microsoft.com/office/drawing/2014/main" id="{00000000-0008-0000-0600-0000DB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111278</xdr:rowOff>
    </xdr:from>
    <xdr:to>
      <xdr:col>111</xdr:col>
      <xdr:colOff>177800</xdr:colOff>
      <xdr:row>39</xdr:row>
      <xdr:rowOff>25324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0434300" y="6626378"/>
          <a:ext cx="889000" cy="8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25324</xdr:rowOff>
    </xdr:from>
    <xdr:to>
      <xdr:col>107</xdr:col>
      <xdr:colOff>50800</xdr:colOff>
      <xdr:row>39</xdr:row>
      <xdr:rowOff>33248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9545300" y="6711874"/>
          <a:ext cx="8890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33248</xdr:rowOff>
    </xdr:from>
    <xdr:to>
      <xdr:col>102</xdr:col>
      <xdr:colOff>114300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18656300" y="6719798"/>
          <a:ext cx="889000" cy="1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92520</xdr:rowOff>
    </xdr:from>
    <xdr:to>
      <xdr:col>116</xdr:col>
      <xdr:colOff>114300</xdr:colOff>
      <xdr:row>38</xdr:row>
      <xdr:rowOff>22670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2110700" y="643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115397</xdr:rowOff>
    </xdr:from>
    <xdr:ext cx="469744" cy="259045"/>
    <xdr:sp macro="" textlink="">
      <xdr:nvSpPr>
        <xdr:cNvPr id="750" name="投資及び出資金該当値テキスト">
          <a:extLst>
            <a:ext uri="{FF2B5EF4-FFF2-40B4-BE49-F238E27FC236}">
              <a16:creationId xmlns:a16="http://schemas.microsoft.com/office/drawing/2014/main" id="{00000000-0008-0000-0600-0000EE020000}"/>
            </a:ext>
          </a:extLst>
        </xdr:cNvPr>
        <xdr:cNvSpPr txBox="1"/>
      </xdr:nvSpPr>
      <xdr:spPr>
        <a:xfrm>
          <a:off x="22212300" y="628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60478</xdr:rowOff>
    </xdr:from>
    <xdr:to>
      <xdr:col>112</xdr:col>
      <xdr:colOff>38100</xdr:colOff>
      <xdr:row>38</xdr:row>
      <xdr:rowOff>162078</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1272500" y="657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153205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66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145974</xdr:rowOff>
    </xdr:from>
    <xdr:to>
      <xdr:col>107</xdr:col>
      <xdr:colOff>101600</xdr:colOff>
      <xdr:row>39</xdr:row>
      <xdr:rowOff>76124</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0383500" y="666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67251</xdr:rowOff>
    </xdr:from>
    <xdr:ext cx="378565"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5017" y="6753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153898</xdr:rowOff>
    </xdr:from>
    <xdr:to>
      <xdr:col>102</xdr:col>
      <xdr:colOff>165100</xdr:colOff>
      <xdr:row>39</xdr:row>
      <xdr:rowOff>84048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9494500" y="6668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75175</xdr:rowOff>
    </xdr:from>
    <xdr:ext cx="378565"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6017" y="6761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1" name="繰出金最小値テキスト">
          <a:extLst>
            <a:ext uri="{FF2B5EF4-FFF2-40B4-BE49-F238E27FC236}">
              <a16:creationId xmlns:a16="http://schemas.microsoft.com/office/drawing/2014/main" id="{00000000-0008-0000-0600-000049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3" name="繰出金最大値テキスト">
          <a:extLst>
            <a:ext uri="{FF2B5EF4-FFF2-40B4-BE49-F238E27FC236}">
              <a16:creationId xmlns:a16="http://schemas.microsoft.com/office/drawing/2014/main" id="{00000000-0008-0000-0600-00004B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16370</xdr:rowOff>
    </xdr:from>
    <xdr:to>
      <xdr:col>116</xdr:col>
      <xdr:colOff>63500</xdr:colOff>
      <xdr:row>78</xdr:row>
      <xdr:rowOff>17204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1323300" y="13389470"/>
          <a:ext cx="838200" cy="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6" name="繰出金平均値テキスト">
          <a:extLst>
            <a:ext uri="{FF2B5EF4-FFF2-40B4-BE49-F238E27FC236}">
              <a16:creationId xmlns:a16="http://schemas.microsoft.com/office/drawing/2014/main" id="{00000000-0008-0000-0600-00004E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100414</xdr:rowOff>
    </xdr:from>
    <xdr:to>
      <xdr:col>111</xdr:col>
      <xdr:colOff>177800</xdr:colOff>
      <xdr:row>78</xdr:row>
      <xdr:rowOff>16370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0434300" y="13130614"/>
          <a:ext cx="889000" cy="25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66678</xdr:rowOff>
    </xdr:from>
    <xdr:to>
      <xdr:col>107</xdr:col>
      <xdr:colOff>50800</xdr:colOff>
      <xdr:row>76</xdr:row>
      <xdr:rowOff>100414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9545300" y="13096878"/>
          <a:ext cx="889000" cy="3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165810</xdr:rowOff>
    </xdr:from>
    <xdr:to>
      <xdr:col>102</xdr:col>
      <xdr:colOff>114300</xdr:colOff>
      <xdr:row>76</xdr:row>
      <xdr:rowOff>66678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656300" y="13024560"/>
          <a:ext cx="889000" cy="7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137854</xdr:rowOff>
    </xdr:from>
    <xdr:to>
      <xdr:col>116</xdr:col>
      <xdr:colOff>114300</xdr:colOff>
      <xdr:row>78</xdr:row>
      <xdr:rowOff>68004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2110700" y="13339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116281</xdr:rowOff>
    </xdr:from>
    <xdr:ext cx="534377" cy="259045"/>
    <xdr:sp macro="" textlink="">
      <xdr:nvSpPr>
        <xdr:cNvPr id="865" name="繰出金該当値テキスト">
          <a:extLst>
            <a:ext uri="{FF2B5EF4-FFF2-40B4-BE49-F238E27FC236}">
              <a16:creationId xmlns:a16="http://schemas.microsoft.com/office/drawing/2014/main" id="{00000000-0008-0000-0600-000061030000}"/>
            </a:ext>
          </a:extLst>
        </xdr:cNvPr>
        <xdr:cNvSpPr txBox="1"/>
      </xdr:nvSpPr>
      <xdr:spPr>
        <a:xfrm>
          <a:off x="22212300" y="1331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137020</xdr:rowOff>
    </xdr:from>
    <xdr:to>
      <xdr:col>112</xdr:col>
      <xdr:colOff>38100</xdr:colOff>
      <xdr:row>78</xdr:row>
      <xdr:rowOff>67170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1272500" y="133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58297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343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49614</xdr:rowOff>
    </xdr:from>
    <xdr:to>
      <xdr:col>107</xdr:col>
      <xdr:colOff>101600</xdr:colOff>
      <xdr:row>76</xdr:row>
      <xdr:rowOff>151214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0383500" y="1307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142341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17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15878</xdr:rowOff>
    </xdr:from>
    <xdr:to>
      <xdr:col>102</xdr:col>
      <xdr:colOff>165100</xdr:colOff>
      <xdr:row>76</xdr:row>
      <xdr:rowOff>117478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9494500" y="1304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108605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13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115009</xdr:rowOff>
    </xdr:from>
    <xdr:to>
      <xdr:col>98</xdr:col>
      <xdr:colOff>38100</xdr:colOff>
      <xdr:row>76</xdr:row>
      <xdr:rowOff>45160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8605500" y="129737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36287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6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8" name="前年度繰上充用金グラフ枠">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0" name="前年度繰上充用金最小値テキスト">
          <a:extLst>
            <a:ext uri="{FF2B5EF4-FFF2-40B4-BE49-F238E27FC236}">
              <a16:creationId xmlns:a16="http://schemas.microsoft.com/office/drawing/2014/main" id="{00000000-0008-0000-0600-00007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2" name="前年度繰上充用金最大値テキスト">
          <a:extLst>
            <a:ext uri="{FF2B5EF4-FFF2-40B4-BE49-F238E27FC236}">
              <a16:creationId xmlns:a16="http://schemas.microsoft.com/office/drawing/2014/main" id="{00000000-0008-0000-0600-00007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5" name="前年度繰上充用金平均値テキスト">
          <a:extLst>
            <a:ext uri="{FF2B5EF4-FFF2-40B4-BE49-F238E27FC236}">
              <a16:creationId xmlns:a16="http://schemas.microsoft.com/office/drawing/2014/main" id="{00000000-0008-0000-0600-00007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4" name="前年度繰上充用金該当値テキスト">
          <a:extLst>
            <a:ext uri="{FF2B5EF4-FFF2-40B4-BE49-F238E27FC236}">
              <a16:creationId xmlns:a16="http://schemas.microsoft.com/office/drawing/2014/main" id="{00000000-0008-0000-0600-00009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性質別の歳出は、例年類似団体と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概ね</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同程度で推移している。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人件費においては類似団体と比較しても</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76,823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円下回っており、</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補助費についても</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類似団体と比較しても</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96,866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円下回っており、住民一人当たりのコストが抑えられている。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扶助費については、類似団体を大幅に上回っている。扶助費は年々上昇傾向にあり、人口増に伴う児童数の増による児童手当の増や保育施設等への扶助が増加しているためである。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また、普通建設事業費については令和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年度において給食センター建設事業、学校教育施設改修事業、土地区画整理事業の進捗等により類似団体の数値を上回っていたが、令和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年度決算においては事業完了に伴い減少したため類似団体数値を下回った。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今後数年間は学校施設等の整備や運動公園整備事業、土地区画整理事業の拡充により事業費増加の見込みであるため、事業の優先順位等を考え、また、扶助費・各種事業費の見直し等も含めて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担当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課と調整していきたい。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11684</xdr:rowOff>
    </xdr:from>
    <xdr:to>
      <xdr:col>24</xdr:col>
      <xdr:colOff>63500</xdr:colOff>
      <xdr:row>39</xdr:row>
      <xdr:rowOff>44704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698234"/>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8382</xdr:rowOff>
    </xdr:from>
    <xdr:to>
      <xdr:col>19</xdr:col>
      <xdr:colOff>177800</xdr:colOff>
      <xdr:row>39</xdr:row>
      <xdr:rowOff>44704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694932"/>
          <a:ext cx="889000" cy="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8382</xdr:rowOff>
    </xdr:from>
    <xdr:to>
      <xdr:col>15</xdr:col>
      <xdr:colOff>50800</xdr:colOff>
      <xdr:row>39</xdr:row>
      <xdr:rowOff>34671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694932"/>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13462</xdr:rowOff>
    </xdr:from>
    <xdr:to>
      <xdr:col>10</xdr:col>
      <xdr:colOff>114300</xdr:colOff>
      <xdr:row>39</xdr:row>
      <xdr:rowOff>34671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00012"/>
          <a:ext cx="889000" cy="2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132334</xdr:rowOff>
    </xdr:from>
    <xdr:to>
      <xdr:col>24</xdr:col>
      <xdr:colOff>114300</xdr:colOff>
      <xdr:row>39</xdr:row>
      <xdr:rowOff>62484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4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47261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6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165354</xdr:rowOff>
    </xdr:from>
    <xdr:to>
      <xdr:col>20</xdr:col>
      <xdr:colOff>38100</xdr:colOff>
      <xdr:row>39</xdr:row>
      <xdr:rowOff>95504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8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86631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73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129032</xdr:rowOff>
    </xdr:from>
    <xdr:to>
      <xdr:col>15</xdr:col>
      <xdr:colOff>101600</xdr:colOff>
      <xdr:row>39</xdr:row>
      <xdr:rowOff>59182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4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50309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3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155321</xdr:rowOff>
    </xdr:from>
    <xdr:to>
      <xdr:col>10</xdr:col>
      <xdr:colOff>165100</xdr:colOff>
      <xdr:row>39</xdr:row>
      <xdr:rowOff>85471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7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76598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63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134112</xdr:rowOff>
    </xdr:from>
    <xdr:to>
      <xdr:col>6</xdr:col>
      <xdr:colOff>38100</xdr:colOff>
      <xdr:row>39</xdr:row>
      <xdr:rowOff>64262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4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55389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4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20063</xdr:rowOff>
    </xdr:from>
    <xdr:to>
      <xdr:col>24</xdr:col>
      <xdr:colOff>63500</xdr:colOff>
      <xdr:row>58</xdr:row>
      <xdr:rowOff>47816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64163"/>
          <a:ext cx="838200" cy="2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20063</xdr:rowOff>
    </xdr:from>
    <xdr:to>
      <xdr:col>19</xdr:col>
      <xdr:colOff>177800</xdr:colOff>
      <xdr:row>58</xdr:row>
      <xdr:rowOff>44237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64163"/>
          <a:ext cx="889000" cy="2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9554</xdr:rowOff>
    </xdr:from>
    <xdr:to>
      <xdr:col>15</xdr:col>
      <xdr:colOff>50800</xdr:colOff>
      <xdr:row>58</xdr:row>
      <xdr:rowOff>44237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3654"/>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104513</xdr:rowOff>
    </xdr:from>
    <xdr:to>
      <xdr:col>10</xdr:col>
      <xdr:colOff>114300</xdr:colOff>
      <xdr:row>58</xdr:row>
      <xdr:rowOff>9554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77163"/>
          <a:ext cx="889000" cy="7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168466</xdr:rowOff>
    </xdr:from>
    <xdr:to>
      <xdr:col>24</xdr:col>
      <xdr:colOff>114300</xdr:colOff>
      <xdr:row>58</xdr:row>
      <xdr:rowOff>98616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83393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5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140713</xdr:rowOff>
    </xdr:from>
    <xdr:to>
      <xdr:col>20</xdr:col>
      <xdr:colOff>38100</xdr:colOff>
      <xdr:row>58</xdr:row>
      <xdr:rowOff>70863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1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61990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06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164887</xdr:rowOff>
    </xdr:from>
    <xdr:to>
      <xdr:col>15</xdr:col>
      <xdr:colOff>101600</xdr:colOff>
      <xdr:row>58</xdr:row>
      <xdr:rowOff>95037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86164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3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130204</xdr:rowOff>
    </xdr:from>
    <xdr:to>
      <xdr:col>10</xdr:col>
      <xdr:colOff>165100</xdr:colOff>
      <xdr:row>58</xdr:row>
      <xdr:rowOff>60354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51481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95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53713</xdr:rowOff>
    </xdr:from>
    <xdr:to>
      <xdr:col>6</xdr:col>
      <xdr:colOff>38100</xdr:colOff>
      <xdr:row>57</xdr:row>
      <xdr:rowOff>155313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146440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1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130674</xdr:rowOff>
    </xdr:from>
    <xdr:to>
      <xdr:col>24</xdr:col>
      <xdr:colOff>63500</xdr:colOff>
      <xdr:row>77</xdr:row>
      <xdr:rowOff>32758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60874"/>
          <a:ext cx="838200" cy="7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32758</xdr:rowOff>
    </xdr:from>
    <xdr:to>
      <xdr:col>19</xdr:col>
      <xdr:colOff>177800</xdr:colOff>
      <xdr:row>77</xdr:row>
      <xdr:rowOff>75803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4408"/>
          <a:ext cx="8890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151473</xdr:rowOff>
    </xdr:from>
    <xdr:to>
      <xdr:col>15</xdr:col>
      <xdr:colOff>50800</xdr:colOff>
      <xdr:row>77</xdr:row>
      <xdr:rowOff>75803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1673"/>
          <a:ext cx="889000" cy="9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151473</xdr:rowOff>
    </xdr:from>
    <xdr:to>
      <xdr:col>10</xdr:col>
      <xdr:colOff>114300</xdr:colOff>
      <xdr:row>77</xdr:row>
      <xdr:rowOff>30780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1673"/>
          <a:ext cx="889000" cy="5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79874</xdr:rowOff>
    </xdr:from>
    <xdr:to>
      <xdr:col>24</xdr:col>
      <xdr:colOff>114300</xdr:colOff>
      <xdr:row>77</xdr:row>
      <xdr:rowOff>10024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1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58301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8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153408</xdr:rowOff>
    </xdr:from>
    <xdr:to>
      <xdr:col>20</xdr:col>
      <xdr:colOff>38100</xdr:colOff>
      <xdr:row>77</xdr:row>
      <xdr:rowOff>83558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74685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6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25003</xdr:rowOff>
    </xdr:from>
    <xdr:to>
      <xdr:col>15</xdr:col>
      <xdr:colOff>101600</xdr:colOff>
      <xdr:row>77</xdr:row>
      <xdr:rowOff>126603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117730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9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100673</xdr:rowOff>
    </xdr:from>
    <xdr:to>
      <xdr:col>10</xdr:col>
      <xdr:colOff>165100</xdr:colOff>
      <xdr:row>77</xdr:row>
      <xdr:rowOff>30823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47350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06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151430</xdr:rowOff>
    </xdr:from>
    <xdr:to>
      <xdr:col>6</xdr:col>
      <xdr:colOff>38100</xdr:colOff>
      <xdr:row>77</xdr:row>
      <xdr:rowOff>81580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98107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119497</xdr:rowOff>
    </xdr:from>
    <xdr:to>
      <xdr:col>24</xdr:col>
      <xdr:colOff>63500</xdr:colOff>
      <xdr:row>98</xdr:row>
      <xdr:rowOff>119712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21597"/>
          <a:ext cx="83820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119712</xdr:rowOff>
    </xdr:from>
    <xdr:to>
      <xdr:col>19</xdr:col>
      <xdr:colOff>177800</xdr:colOff>
      <xdr:row>98</xdr:row>
      <xdr:rowOff>119881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21812"/>
          <a:ext cx="889000" cy="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119439</xdr:rowOff>
    </xdr:from>
    <xdr:to>
      <xdr:col>15</xdr:col>
      <xdr:colOff>50800</xdr:colOff>
      <xdr:row>98</xdr:row>
      <xdr:rowOff>119881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21539"/>
          <a:ext cx="8890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119439</xdr:rowOff>
    </xdr:from>
    <xdr:to>
      <xdr:col>10</xdr:col>
      <xdr:colOff>114300</xdr:colOff>
      <xdr:row>98</xdr:row>
      <xdr:rowOff>123718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21539"/>
          <a:ext cx="889000" cy="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68697</xdr:rowOff>
    </xdr:from>
    <xdr:to>
      <xdr:col>24</xdr:col>
      <xdr:colOff>114300</xdr:colOff>
      <xdr:row>98</xdr:row>
      <xdr:rowOff>170297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68912</xdr:rowOff>
    </xdr:from>
    <xdr:to>
      <xdr:col>20</xdr:col>
      <xdr:colOff>38100</xdr:colOff>
      <xdr:row>98</xdr:row>
      <xdr:rowOff>170512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1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161639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63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69081</xdr:rowOff>
    </xdr:from>
    <xdr:to>
      <xdr:col>15</xdr:col>
      <xdr:colOff>101600</xdr:colOff>
      <xdr:row>98</xdr:row>
      <xdr:rowOff>170681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7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161808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6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68639</xdr:rowOff>
    </xdr:from>
    <xdr:to>
      <xdr:col>10</xdr:col>
      <xdr:colOff>165100</xdr:colOff>
      <xdr:row>98</xdr:row>
      <xdr:rowOff>170239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161366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72918</xdr:rowOff>
    </xdr:from>
    <xdr:to>
      <xdr:col>6</xdr:col>
      <xdr:colOff>38100</xdr:colOff>
      <xdr:row>99</xdr:row>
      <xdr:rowOff>3068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165645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124967</xdr:rowOff>
    </xdr:from>
    <xdr:to>
      <xdr:col>55</xdr:col>
      <xdr:colOff>0</xdr:colOff>
      <xdr:row>58</xdr:row>
      <xdr:rowOff>149888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069067"/>
          <a:ext cx="838200" cy="2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124967</xdr:rowOff>
    </xdr:from>
    <xdr:to>
      <xdr:col>50</xdr:col>
      <xdr:colOff>114300</xdr:colOff>
      <xdr:row>58</xdr:row>
      <xdr:rowOff>136416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069067"/>
          <a:ext cx="889000" cy="1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114360</xdr:rowOff>
    </xdr:from>
    <xdr:to>
      <xdr:col>45</xdr:col>
      <xdr:colOff>177800</xdr:colOff>
      <xdr:row>58</xdr:row>
      <xdr:rowOff>136416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10058460"/>
          <a:ext cx="889000" cy="2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72416</xdr:rowOff>
    </xdr:from>
    <xdr:to>
      <xdr:col>41</xdr:col>
      <xdr:colOff>50800</xdr:colOff>
      <xdr:row>58</xdr:row>
      <xdr:rowOff>114360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16516"/>
          <a:ext cx="889000" cy="41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99088</xdr:rowOff>
    </xdr:from>
    <xdr:to>
      <xdr:col>55</xdr:col>
      <xdr:colOff>50800</xdr:colOff>
      <xdr:row>59</xdr:row>
      <xdr:rowOff>29238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4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14015</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5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74167</xdr:rowOff>
    </xdr:from>
    <xdr:to>
      <xdr:col>50</xdr:col>
      <xdr:colOff>165100</xdr:colOff>
      <xdr:row>59</xdr:row>
      <xdr:rowOff>4317</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18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166894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1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85616</xdr:rowOff>
    </xdr:from>
    <xdr:to>
      <xdr:col>46</xdr:col>
      <xdr:colOff>38100</xdr:colOff>
      <xdr:row>59</xdr:row>
      <xdr:rowOff>15766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2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6893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2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63560</xdr:rowOff>
    </xdr:from>
    <xdr:to>
      <xdr:col>41</xdr:col>
      <xdr:colOff>101600</xdr:colOff>
      <xdr:row>58</xdr:row>
      <xdr:rowOff>165160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0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156287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0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21616</xdr:rowOff>
    </xdr:from>
    <xdr:to>
      <xdr:col>36</xdr:col>
      <xdr:colOff>165100</xdr:colOff>
      <xdr:row>58</xdr:row>
      <xdr:rowOff>123216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96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114343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05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24352</xdr:rowOff>
    </xdr:from>
    <xdr:to>
      <xdr:col>55</xdr:col>
      <xdr:colOff>0</xdr:colOff>
      <xdr:row>79</xdr:row>
      <xdr:rowOff>39543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68902"/>
          <a:ext cx="838200" cy="1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17734</xdr:rowOff>
    </xdr:from>
    <xdr:to>
      <xdr:col>50</xdr:col>
      <xdr:colOff>114300</xdr:colOff>
      <xdr:row>79</xdr:row>
      <xdr:rowOff>24352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62284"/>
          <a:ext cx="889000" cy="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17064</xdr:rowOff>
    </xdr:from>
    <xdr:to>
      <xdr:col>45</xdr:col>
      <xdr:colOff>177800</xdr:colOff>
      <xdr:row>79</xdr:row>
      <xdr:rowOff>17734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61614"/>
          <a:ext cx="889000" cy="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17064</xdr:rowOff>
    </xdr:from>
    <xdr:to>
      <xdr:col>41</xdr:col>
      <xdr:colOff>50800</xdr:colOff>
      <xdr:row>79</xdr:row>
      <xdr:rowOff>40731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561614"/>
          <a:ext cx="889000" cy="2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160193</xdr:rowOff>
    </xdr:from>
    <xdr:to>
      <xdr:col>55</xdr:col>
      <xdr:colOff>50800</xdr:colOff>
      <xdr:row>79</xdr:row>
      <xdr:rowOff>90343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3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75120</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4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145002</xdr:rowOff>
    </xdr:from>
    <xdr:to>
      <xdr:col>50</xdr:col>
      <xdr:colOff>165100</xdr:colOff>
      <xdr:row>79</xdr:row>
      <xdr:rowOff>75152</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1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66279</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61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138384</xdr:rowOff>
    </xdr:from>
    <xdr:to>
      <xdr:col>46</xdr:col>
      <xdr:colOff>38100</xdr:colOff>
      <xdr:row>79</xdr:row>
      <xdr:rowOff>68534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1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59661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604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137714</xdr:rowOff>
    </xdr:from>
    <xdr:to>
      <xdr:col>41</xdr:col>
      <xdr:colOff>101600</xdr:colOff>
      <xdr:row>79</xdr:row>
      <xdr:rowOff>67864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1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58991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603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161381</xdr:rowOff>
    </xdr:from>
    <xdr:to>
      <xdr:col>36</xdr:col>
      <xdr:colOff>165100</xdr:colOff>
      <xdr:row>79</xdr:row>
      <xdr:rowOff>91531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53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82658</xdr:rowOff>
    </xdr:from>
    <xdr:ext cx="378565"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83017" y="136272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161125</xdr:rowOff>
    </xdr:from>
    <xdr:to>
      <xdr:col>55</xdr:col>
      <xdr:colOff>0</xdr:colOff>
      <xdr:row>97</xdr:row>
      <xdr:rowOff>7817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20325"/>
          <a:ext cx="838200" cy="1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12292</xdr:rowOff>
    </xdr:from>
    <xdr:to>
      <xdr:col>50</xdr:col>
      <xdr:colOff>114300</xdr:colOff>
      <xdr:row>96</xdr:row>
      <xdr:rowOff>161125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471492"/>
          <a:ext cx="889000" cy="14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152250</xdr:rowOff>
    </xdr:from>
    <xdr:to>
      <xdr:col>45</xdr:col>
      <xdr:colOff>177800</xdr:colOff>
      <xdr:row>96</xdr:row>
      <xdr:rowOff>12292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268550"/>
          <a:ext cx="889000" cy="20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152250</xdr:rowOff>
    </xdr:from>
    <xdr:to>
      <xdr:col>41</xdr:col>
      <xdr:colOff>50800</xdr:colOff>
      <xdr:row>96</xdr:row>
      <xdr:rowOff>18858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268550"/>
          <a:ext cx="889000" cy="20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128467</xdr:rowOff>
    </xdr:from>
    <xdr:to>
      <xdr:col>55</xdr:col>
      <xdr:colOff>50800</xdr:colOff>
      <xdr:row>97</xdr:row>
      <xdr:rowOff>58617</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106894</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56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110325</xdr:rowOff>
    </xdr:from>
    <xdr:to>
      <xdr:col>50</xdr:col>
      <xdr:colOff>165100</xdr:colOff>
      <xdr:row>97</xdr:row>
      <xdr:rowOff>40475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31602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6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132942</xdr:rowOff>
    </xdr:from>
    <xdr:to>
      <xdr:col>46</xdr:col>
      <xdr:colOff>38100</xdr:colOff>
      <xdr:row>96</xdr:row>
      <xdr:rowOff>63092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2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79619</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95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101450</xdr:rowOff>
    </xdr:from>
    <xdr:to>
      <xdr:col>41</xdr:col>
      <xdr:colOff>101600</xdr:colOff>
      <xdr:row>95</xdr:row>
      <xdr:rowOff>31600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217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48127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599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139508</xdr:rowOff>
    </xdr:from>
    <xdr:to>
      <xdr:col>36</xdr:col>
      <xdr:colOff>165100</xdr:colOff>
      <xdr:row>96</xdr:row>
      <xdr:rowOff>69658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27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86185</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20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110080</xdr:rowOff>
    </xdr:from>
    <xdr:to>
      <xdr:col>85</xdr:col>
      <xdr:colOff>127000</xdr:colOff>
      <xdr:row>38</xdr:row>
      <xdr:rowOff>33651</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53730"/>
          <a:ext cx="838200" cy="9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110080</xdr:rowOff>
    </xdr:from>
    <xdr:to>
      <xdr:col>81</xdr:col>
      <xdr:colOff>50800</xdr:colOff>
      <xdr:row>37</xdr:row>
      <xdr:rowOff>136478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53730"/>
          <a:ext cx="88900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136478</xdr:rowOff>
    </xdr:from>
    <xdr:to>
      <xdr:col>76</xdr:col>
      <xdr:colOff>114300</xdr:colOff>
      <xdr:row>38</xdr:row>
      <xdr:rowOff>79382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80128"/>
          <a:ext cx="889000" cy="11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76802</xdr:rowOff>
    </xdr:from>
    <xdr:to>
      <xdr:col>71</xdr:col>
      <xdr:colOff>177800</xdr:colOff>
      <xdr:row>38</xdr:row>
      <xdr:rowOff>79382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591902"/>
          <a:ext cx="8890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154301</xdr:rowOff>
    </xdr:from>
    <xdr:to>
      <xdr:col>85</xdr:col>
      <xdr:colOff>177800</xdr:colOff>
      <xdr:row>38</xdr:row>
      <xdr:rowOff>84451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9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69228</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41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59280</xdr:rowOff>
    </xdr:from>
    <xdr:to>
      <xdr:col>81</xdr:col>
      <xdr:colOff>101600</xdr:colOff>
      <xdr:row>37</xdr:row>
      <xdr:rowOff>160880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0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152007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9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85678</xdr:rowOff>
    </xdr:from>
    <xdr:to>
      <xdr:col>76</xdr:col>
      <xdr:colOff>165100</xdr:colOff>
      <xdr:row>38</xdr:row>
      <xdr:rowOff>15828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2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6955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2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28582</xdr:rowOff>
    </xdr:from>
    <xdr:to>
      <xdr:col>72</xdr:col>
      <xdr:colOff>38100</xdr:colOff>
      <xdr:row>38</xdr:row>
      <xdr:rowOff>130182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54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121309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63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26002</xdr:rowOff>
    </xdr:from>
    <xdr:to>
      <xdr:col>67</xdr:col>
      <xdr:colOff>101600</xdr:colOff>
      <xdr:row>38</xdr:row>
      <xdr:rowOff>127602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5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118729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63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96524</xdr:rowOff>
    </xdr:from>
    <xdr:to>
      <xdr:col>85</xdr:col>
      <xdr:colOff>127000</xdr:colOff>
      <xdr:row>58</xdr:row>
      <xdr:rowOff>67048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69174"/>
          <a:ext cx="838200" cy="14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148736</xdr:rowOff>
    </xdr:from>
    <xdr:to>
      <xdr:col>81</xdr:col>
      <xdr:colOff>50800</xdr:colOff>
      <xdr:row>58</xdr:row>
      <xdr:rowOff>67048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749936"/>
          <a:ext cx="889000" cy="26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148736</xdr:rowOff>
    </xdr:from>
    <xdr:to>
      <xdr:col>76</xdr:col>
      <xdr:colOff>114300</xdr:colOff>
      <xdr:row>57</xdr:row>
      <xdr:rowOff>133685</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749936"/>
          <a:ext cx="889000" cy="15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133685</xdr:rowOff>
    </xdr:from>
    <xdr:to>
      <xdr:col>71</xdr:col>
      <xdr:colOff>177800</xdr:colOff>
      <xdr:row>58</xdr:row>
      <xdr:rowOff>45918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906335"/>
          <a:ext cx="889000" cy="8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45724</xdr:rowOff>
    </xdr:from>
    <xdr:to>
      <xdr:col>85</xdr:col>
      <xdr:colOff>177800</xdr:colOff>
      <xdr:row>57</xdr:row>
      <xdr:rowOff>147324</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1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68601</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69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16248</xdr:rowOff>
    </xdr:from>
    <xdr:to>
      <xdr:col>81</xdr:col>
      <xdr:colOff>101600</xdr:colOff>
      <xdr:row>58</xdr:row>
      <xdr:rowOff>117848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6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108975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5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97936</xdr:rowOff>
    </xdr:from>
    <xdr:to>
      <xdr:col>76</xdr:col>
      <xdr:colOff>165100</xdr:colOff>
      <xdr:row>57</xdr:row>
      <xdr:rowOff>28086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6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44613</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47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82885</xdr:rowOff>
    </xdr:from>
    <xdr:to>
      <xdr:col>72</xdr:col>
      <xdr:colOff>38100</xdr:colOff>
      <xdr:row>58</xdr:row>
      <xdr:rowOff>13035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85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29562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63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166568</xdr:rowOff>
    </xdr:from>
    <xdr:to>
      <xdr:col>67</xdr:col>
      <xdr:colOff>101600</xdr:colOff>
      <xdr:row>58</xdr:row>
      <xdr:rowOff>96718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87845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3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137692</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0792"/>
          <a:ext cx="889000" cy="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137692</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510792"/>
          <a:ext cx="889000" cy="2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86892</xdr:rowOff>
    </xdr:from>
    <xdr:to>
      <xdr:col>72</xdr:col>
      <xdr:colOff>38100</xdr:colOff>
      <xdr:row>79</xdr:row>
      <xdr:rowOff>17042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5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8169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2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151788</xdr:rowOff>
    </xdr:from>
    <xdr:to>
      <xdr:col>85</xdr:col>
      <xdr:colOff>127000</xdr:colOff>
      <xdr:row>97</xdr:row>
      <xdr:rowOff>157331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82438"/>
          <a:ext cx="838200" cy="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157331</xdr:rowOff>
    </xdr:from>
    <xdr:to>
      <xdr:col>81</xdr:col>
      <xdr:colOff>50800</xdr:colOff>
      <xdr:row>97</xdr:row>
      <xdr:rowOff>164170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87981"/>
          <a:ext cx="889000" cy="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164170</xdr:rowOff>
    </xdr:from>
    <xdr:to>
      <xdr:col>76</xdr:col>
      <xdr:colOff>114300</xdr:colOff>
      <xdr:row>97</xdr:row>
      <xdr:rowOff>166928</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94820"/>
          <a:ext cx="889000" cy="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166928</xdr:rowOff>
    </xdr:from>
    <xdr:to>
      <xdr:col>71</xdr:col>
      <xdr:colOff>177800</xdr:colOff>
      <xdr:row>98</xdr:row>
      <xdr:rowOff>7302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97578"/>
          <a:ext cx="889000" cy="11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100988</xdr:rowOff>
    </xdr:from>
    <xdr:to>
      <xdr:col>85</xdr:col>
      <xdr:colOff>177800</xdr:colOff>
      <xdr:row>98</xdr:row>
      <xdr:rowOff>31138</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3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79415</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1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106531</xdr:rowOff>
    </xdr:from>
    <xdr:to>
      <xdr:col>81</xdr:col>
      <xdr:colOff>101600</xdr:colOff>
      <xdr:row>98</xdr:row>
      <xdr:rowOff>36681</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3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27808</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2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113370</xdr:rowOff>
    </xdr:from>
    <xdr:to>
      <xdr:col>76</xdr:col>
      <xdr:colOff>165100</xdr:colOff>
      <xdr:row>98</xdr:row>
      <xdr:rowOff>43520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4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34647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3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116128</xdr:rowOff>
    </xdr:from>
    <xdr:to>
      <xdr:col>72</xdr:col>
      <xdr:colOff>38100</xdr:colOff>
      <xdr:row>98</xdr:row>
      <xdr:rowOff>46278</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4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37405</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39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127952</xdr:rowOff>
    </xdr:from>
    <xdr:to>
      <xdr:col>67</xdr:col>
      <xdr:colOff>101600</xdr:colOff>
      <xdr:row>98</xdr:row>
      <xdr:rowOff>58102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5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49229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5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目的別の歳出は、例年類似団体と比較してコストが低くなっており、令和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年度決算では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教育費を除いた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全ての項目で類似団体数値を下回る状況となった。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教育費については類似団体を</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回っていたが、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小学校の増築工事により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年度決算において、決算額が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し類似団体を</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民生費については人口増に伴う児童数の増や物価高騰対策等により、保育施設等に対する扶助費や物価高騰対策関係の扶助費の増などの影響で近年上昇傾向にある。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また、土木費においては、令和４年度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までは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類似団体数値を上回っていたが、道路橋梁新設改良事業、土地区画整理事業の決算額の減少が要因として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類似団体を下回っ</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今後は中学校増築事業が予定されており、大幅に上昇していくと考えられる。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今後も人口増加による扶助費の増や土地区画整理事業の進捗による土木費の増、学校教育施設の整備による教育費の増など割合は高くなる見込みだが、</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担当</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課と調整を行いながら事業を進めていく。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財政調整基金に</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23,233</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千円の積立を行ったが、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290,000</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千円取崩したため、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基金残高は</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45.48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繰越すべき財源の大幅な増により、実質収支の額が大幅に減少し</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1.09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実質単年度収支においては、土地区画整理事業、小学校増築事業などの繰越事業費の大幅な増加により、実質収支額が大幅に減少したことに伴い▲</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今後も児童数の増加に伴い小中学校増築事業等や、土地区画整理事業事業の更なる進捗に伴</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い、</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多額の費用</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を要する</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見込みなので、財政調整基金の確保が重要となる。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より一層、自主財源の増及び歳出の削減を行っていきたい。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全事業会計で黒字を確保している。令和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、土地区画整理事業、学校増築事業などの繰越事業費（繰り越すべき財源）が大幅に増えたことにより、一般会計の黒字額</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は昨年</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度と同程度の黒字額となった。</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しかし、一般会計からの繰出金は年々増加傾向にあり、特に公営企業会計に対する繰出金の額は次年度以降も継続格的に増加の見込である。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今後も一般会計、国民健康保険特別会計や介護保険特別会計については、公共施設の使用料等の見直しや税収、保険料の収納率向上を図るなど収入増に努めたい。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平成２８年熊本地震に係る起債の一般会計の元金償還が令和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年度より開始され令和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年度にかけて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年々</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増加し、償還金等の額が前年度と比較して</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元利償還金は平成</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年熊本地震関連の償還に加え、運動公園整備事業や土地区画整理事業の進捗、学校施設等整備事業の増加により、償還額は年々増える見込みである。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また、起債の借入れについても、小中学校増築事業や運動公園事業などの整備に係る費用が発生するため、増加の見込みである。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公営企業会計においては、公共下水道事業や簡易水道事業の元利償還金に係る一般会計からの繰入額が年々増加しており、令和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年度に法的化した公共下水道事業も繰入額が増加する見込みである。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これらのことから、今後は、緊急性や住民ニーズを的確に反映した事業の選択を行う必要があり、起債に大きく頼ることのない財政運営に努める。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熊本県嘉島町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一般会計等に係る地方債の現在高は年々増加傾向にある。これは、運動公園整備事業や土地区画整理事業の進捗、学校教育施設等整備事業の増加により、一般会計の地方債残高が増加している。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今後も、運動公園整備事業及び土地区画整理事業は継続して事業が進み、また、児童数増加に伴い小中学校校舎増築事業を予定しており、地方債の大幅増が見込まれる。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事業を展開しながらも、起債に大きく頼ることのない財政運営に努め、公債費等義務的経費の削減を中心とする財政改革を進め、財政の健全化を図る。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熊本県嘉島町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300">
              <a:effectLst/>
              <a:latin typeface="ＭＳ ゴシック" panose="020B0609070205080204" pitchFamily="49" charset="-128"/>
              <a:ea typeface="ＭＳ ゴシック" panose="020B0609070205080204" pitchFamily="49" charset="-128"/>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ついては、</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23,233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千円の積立を行ったが、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290,000</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千円</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取崩し</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が必要であっ</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たため減となった。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寄附</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基金については、教育、地域振興、防災、指定なしの用途に応じて事業に充当（取崩</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したが、寄附額が増え、取り崩し額を上回ったため、昨年度より積立額が増加した。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小中学校増築事業に加え、運動公園整備事業の拡張や土地区画整理事業の更なる進捗など、今後見込まれる各施設の長寿命化に向けた改修費等で基金を取り崩すことを想定し、財政調整基金、ふるさと応援寄附基金、公共施設等整備基金への積立を計画的に行う必要が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また、各基金条例等に基づき、計画的な運用に努める。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ついては、寄附者の希望された使途に応じて、また平成２８年熊本地震復興基金は復興に関する事業及び防災力強化に関する事業（主に地震により壊れた学童保育施設の改修や学校施設の修繕、有事の際に防災の拠点となる施設や設備の更新等）、公共施設等整備基金は、公共施設の建設や修繕に充てるための基金で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ふるさと応援寄附基金については、近年増加傾向であり、寄附者の希望用途に応じて繰入を行ったが繰入額以上の寄附があり積立額が大幅に増加したため前年度と比べ</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129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百円増の</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656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そのほか、平成</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年熊本地震復興基金は、</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災害対策本部である役場庁舎の設備更新に充てたため</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し、</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年度にかけて、小中学校増築事業を実施予定のため、多額の財政調整基金の取崩しを見込んでいる。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今後は、施設の長寿命化計画に向けた改修費用も見込まれるので、公共施設等整備基金を活用する予定である。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ふるさと応援寄附基金が毎年増加傾向であるため、そちらの基金運用も更に拡充していくように努める。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平成２８年熊本地震復興基金については、震災からの復旧事業が減少してきているが、使途を明確化した上で、今後は熊本地震の経験を基にした防災力向上に寄与する事業に積極的に活用し、基金の残金を運用していきたい。</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財政調整基金について、町の運用方針に従い、前年度繰越金及び決算剰余金に応じて可能な範囲で積み立てを行った</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が、取崩額が上回ったため</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267</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今後は、運動公園整備事業や土地区画整理事業の進捗に伴い事業費の増が予想されるため、ふるさと応援寄附基金や公共施設等整備基金、平成２８年度熊本地震復興基金等の目的基金を有効に活用し、財政調整基金の取り崩しをなるべく少なくできるよう調整に努めたい。</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また、令和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年度にかけて小中学校の校舎増築事業を予定しており、多額の基金取り崩しが見込まれるため、新規事業等の優先順位を決めるなどして、事業費増の抑制を行う必要がある。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は取り崩さなかったため</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、基金運用利子</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のみの増額</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今後も増額が見込まれる地方債の償還に備えるため、計画的な運用に努めるとともに、繰上償還にも対応できるよう基金の維持に</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努める</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A35769F-8105-4CDC-8948-83F6682327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1FE28BD-80FF-46D8-B90A-A12366D1F5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428D544-235F-49DB-826D-A16DE3E245D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B6C8CE7-F270-4818-901E-5FA2DE578A0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7870FD5-C841-4EB1-B1EE-5AC341F954E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AA1ED9A-703E-4839-B481-1708F02EF65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9FC0F1C-11BC-4867-9727-D5FF32367B4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2104B5B-A8FF-4B8E-98C4-CC38C015052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A0A2B47-A2C5-4D64-B9FE-165E2F21562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4411DF1-6A6C-4C4F-A665-C64E46A2DB1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29DFAA7-163C-4527-9104-5D896F17DD3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46F5FDE-AFF2-4FDC-A123-7FE15323F1B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6E267B0-53EA-45F4-AB2E-F2FF2FC90AB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2B86FB6-5EE1-44CC-A592-42B67B51090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3D0AD67-4819-4C2F-92FE-FAEED5149C9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A6747A8-4B11-40A0-88DC-9F5A6A4DCED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A402AB5-42BB-4111-B078-54DCF00C17A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DAF7DAA-0269-4CBC-99CB-A8D11BAD0B6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BDEE286-F749-43F5-911C-1B8837AC8E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F6460D9-C2C9-4963-B877-BEB64D5E94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E913BE2-87D0-4E18-AC7F-53F292E16D5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8A691AB-7366-4904-A8C7-744C7300A17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5533C7E-FAD4-468F-BA19-3C48A85EAFC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F94C996-068B-4BAD-913C-5AF0E86837E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138CB079-73C7-4A83-84F2-28FD893A144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A8BA32F-26E3-4270-A67B-28540797110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C7A6DDB-1DF2-40AF-A83F-0AD785EC018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4735954-C650-49F2-AC83-DEF0440DEE5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DB456E7-6219-4B52-B17A-6C510CC03E4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33744E0-1449-4274-8863-704C6A76941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30F4E7C-27AA-4119-B90A-4BEA8CB801B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96CD281-BE1D-4C27-9C74-99F198F1B4A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609C17-B878-40BA-9DC8-D8E943EB3B9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FEC3A51-761F-4D1D-BE8E-4C6A95E09E1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4E86029-51CC-4CAB-9377-C21F2015214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25E59C7-881C-44A9-AD8E-13C4016F414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CC34A91D-E356-4114-BBF5-E94A84758EA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F5467A9-7E68-4D12-87DF-41453611A5F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5DC7F9D-142C-4F41-A2CC-21CA010271F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F4164FF-2DF0-4E28-A689-010919F5339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9B81236-58B0-4DB1-8433-0A9D05B7E9A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01DFA51-B462-48D4-8EB5-69D400A0D7D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ED401D2-313F-45D5-8386-EBCC29DC28F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54B6A13-BE47-420A-9892-BBA8F20D0EE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5A5D041-F7AE-4023-885D-2D1D4406802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2D156D9-FE33-4B18-9D7E-7771B7233C5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B2EC4E4-DB2B-4517-A385-62CBF63B7ED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0" i="0" baseline="0">
              <a:solidFill>
                <a:schemeClr val="dk1"/>
              </a:solidFill>
              <a:effectLst/>
              <a:latin typeface="+mn-lt"/>
              <a:ea typeface="+mn-ea"/>
              <a:cs typeface="+mn-cs"/>
            </a:rPr>
            <a:t>有形固定資産減価償却率は、全国平均や県平均と比べると、低い数値となっている。これは、近年において災害公営住宅、ふれあいセンター、運動公園、学校施設等の整備を行ったためであり、そのほかの施設については、老朽化が進んでいる施設も多く、公共施設総合管理計画に基づき、点検、診断を行い、適切な維持管理、修繕、更新等を行っていく。</a:t>
          </a:r>
          <a:endParaRPr lang="ja-JP" altLang="ja-JP" sz="900">
            <a:effectLst/>
          </a:endParaRPr>
        </a:p>
        <a:p>
          <a:r>
            <a:rPr kumimoji="1" lang="ja-JP" altLang="ja-JP" sz="900" b="0" i="0" baseline="0">
              <a:solidFill>
                <a:schemeClr val="dk1"/>
              </a:solidFill>
              <a:effectLst/>
              <a:latin typeface="+mn-lt"/>
              <a:ea typeface="+mn-ea"/>
              <a:cs typeface="+mn-cs"/>
            </a:rPr>
            <a:t>令和６年度以降に学校施設は校舎の増築、役場庁舎は設備等の改修を予定しており、更</a:t>
          </a:r>
          <a:r>
            <a:rPr kumimoji="1" lang="ja-JP" altLang="en-US" sz="900" b="0" i="0" baseline="0">
              <a:solidFill>
                <a:schemeClr val="dk1"/>
              </a:solidFill>
              <a:effectLst/>
              <a:latin typeface="+mn-lt"/>
              <a:ea typeface="+mn-ea"/>
              <a:cs typeface="+mn-cs"/>
            </a:rPr>
            <a:t>なる</a:t>
          </a:r>
          <a:r>
            <a:rPr kumimoji="1" lang="ja-JP" altLang="ja-JP" sz="900" b="0" i="0" baseline="0">
              <a:solidFill>
                <a:schemeClr val="dk1"/>
              </a:solidFill>
              <a:effectLst/>
              <a:latin typeface="+mn-lt"/>
              <a:ea typeface="+mn-ea"/>
              <a:cs typeface="+mn-cs"/>
            </a:rPr>
            <a:t>数値</a:t>
          </a:r>
          <a:r>
            <a:rPr kumimoji="1" lang="ja-JP" altLang="en-US" sz="900" b="0" i="0" baseline="0">
              <a:solidFill>
                <a:schemeClr val="dk1"/>
              </a:solidFill>
              <a:effectLst/>
              <a:latin typeface="+mn-lt"/>
              <a:ea typeface="+mn-ea"/>
              <a:cs typeface="+mn-cs"/>
            </a:rPr>
            <a:t>の低下</a:t>
          </a:r>
          <a:r>
            <a:rPr kumimoji="1" lang="ja-JP" altLang="ja-JP" sz="900" b="0" i="0" baseline="0">
              <a:solidFill>
                <a:schemeClr val="dk1"/>
              </a:solidFill>
              <a:effectLst/>
              <a:latin typeface="+mn-lt"/>
              <a:ea typeface="+mn-ea"/>
              <a:cs typeface="+mn-cs"/>
            </a:rPr>
            <a:t>が予想される。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E0E7DD4-A2FD-4B39-9A61-9C8D54127D8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A757F30-D41B-4EA3-8082-B4DB3E1BFA8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AC5D81A6-E2F9-4B85-9915-D62E18B49B5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0777084-F001-4BB7-A078-2F818176DF54}"/>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ADA2BAA3-ED41-44AE-A1B5-3B0DF05D7F6C}"/>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F6E16BA1-D3B3-4A45-972D-33946CBEC01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52FF5052-6C9B-4BD9-B482-5EFB59F1006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839DF6CB-D85B-45D5-BF9C-54F8DF6C872D}"/>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2E3B4B3C-88D3-452F-894E-3E52A8B6DCD5}"/>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CA02B4EA-5E14-49CA-86D5-21E71D581F92}"/>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C9A2DC4-1E89-4BF8-BB37-636296F3B6E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100D886C-EAAB-4020-946F-80563662513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53A1CA56-C5E5-47EB-AA27-6CDB5638353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3BF57B7-F986-4470-B142-E196868668F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E55D432A-4B5D-4956-A1EC-545FD5BCC54D}"/>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27611835-8210-4E07-B256-90BC5C5D0361}"/>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0E7CB0A8-D2EF-4C4E-AFBA-B68C1C239EFA}"/>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18B85349-B8D4-4B0B-AFA9-D35E690FF1C6}"/>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0F86DFF7-BB04-489D-945A-5F6CDC720469}"/>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62C06DE7-FD4E-4ADD-A939-14F359375E9A}"/>
            </a:ext>
          </a:extLst>
        </xdr:cNvPr>
        <xdr:cNvSpPr txBox="1"/>
      </xdr:nvSpPr>
      <xdr:spPr>
        <a:xfrm>
          <a:off x="4813300" y="626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AC2BFD93-1B62-4AB9-A4F0-AA776085F6D0}"/>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8ED2E64E-7850-467F-9C24-B7FF7A45A088}"/>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8639A16D-7EEC-4732-A1C6-55417F752C6E}"/>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CED25668-C8A8-47B5-9DFA-EA67F4AC975D}"/>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B511025E-1307-4E9B-805A-E8D8D81E0E43}"/>
            </a:ext>
          </a:extLst>
        </xdr:cNvPr>
        <xdr:cNvSpPr/>
      </xdr:nvSpPr>
      <xdr:spPr>
        <a:xfrm>
          <a:off x="1714500" y="625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4461B04-5457-443D-9F18-2A20838E124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1711C74-6ADE-4F80-AC82-46FB8E5C61B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396096D-23A7-45E3-9C38-77D69015AAA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1DCB2197-A39A-4D62-98A6-9AA5ED936E6B}"/>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E86D330-91C3-4EE7-8766-6566410E78A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127127</xdr:rowOff>
    </xdr:from>
    <xdr:to>
      <xdr:col>23</xdr:col>
      <xdr:colOff>136525</xdr:colOff>
      <xdr:row>31</xdr:row>
      <xdr:rowOff>57277</xdr:rowOff>
    </xdr:to>
    <xdr:sp macro="" textlink="">
      <xdr:nvSpPr>
        <xdr:cNvPr id="79" name="楕円 78">
          <a:extLst>
            <a:ext uri="{FF2B5EF4-FFF2-40B4-BE49-F238E27FC236}">
              <a16:creationId xmlns:a16="http://schemas.microsoft.com/office/drawing/2014/main" id="{7634769D-8EED-487F-9039-A6D74270BB83}"/>
            </a:ext>
          </a:extLst>
        </xdr:cNvPr>
        <xdr:cNvSpPr/>
      </xdr:nvSpPr>
      <xdr:spPr>
        <a:xfrm>
          <a:off x="47117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150004</xdr:rowOff>
    </xdr:from>
    <xdr:ext cx="405111" cy="259045"/>
    <xdr:sp macro="" textlink="">
      <xdr:nvSpPr>
        <xdr:cNvPr id="80" name="有形固定資産減価償却率該当値テキスト">
          <a:extLst>
            <a:ext uri="{FF2B5EF4-FFF2-40B4-BE49-F238E27FC236}">
              <a16:creationId xmlns:a16="http://schemas.microsoft.com/office/drawing/2014/main" id="{5FBDC5B6-E184-4D42-BE8E-835A88C7DB62}"/>
            </a:ext>
          </a:extLst>
        </xdr:cNvPr>
        <xdr:cNvSpPr txBox="1"/>
      </xdr:nvSpPr>
      <xdr:spPr>
        <a:xfrm>
          <a:off x="4813300" y="589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90424</xdr:rowOff>
    </xdr:from>
    <xdr:to>
      <xdr:col>19</xdr:col>
      <xdr:colOff>187325</xdr:colOff>
      <xdr:row>31</xdr:row>
      <xdr:rowOff>20574</xdr:rowOff>
    </xdr:to>
    <xdr:sp macro="" textlink="">
      <xdr:nvSpPr>
        <xdr:cNvPr id="81" name="楕円 80">
          <a:extLst>
            <a:ext uri="{FF2B5EF4-FFF2-40B4-BE49-F238E27FC236}">
              <a16:creationId xmlns:a16="http://schemas.microsoft.com/office/drawing/2014/main" id="{58D6F2B4-7294-4A3C-85B4-CBDAB8407C29}"/>
            </a:ext>
          </a:extLst>
        </xdr:cNvPr>
        <xdr:cNvSpPr/>
      </xdr:nvSpPr>
      <xdr:spPr>
        <a:xfrm>
          <a:off x="4000500" y="600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141224</xdr:rowOff>
    </xdr:from>
    <xdr:to>
      <xdr:col>23</xdr:col>
      <xdr:colOff>85725</xdr:colOff>
      <xdr:row>31</xdr:row>
      <xdr:rowOff>6477</xdr:rowOff>
    </xdr:to>
    <xdr:cxnSp macro="">
      <xdr:nvCxnSpPr>
        <xdr:cNvPr id="82" name="直線コネクタ 81">
          <a:extLst>
            <a:ext uri="{FF2B5EF4-FFF2-40B4-BE49-F238E27FC236}">
              <a16:creationId xmlns:a16="http://schemas.microsoft.com/office/drawing/2014/main" id="{3354886B-F862-477C-8435-BC538A2932D5}"/>
            </a:ext>
          </a:extLst>
        </xdr:cNvPr>
        <xdr:cNvCxnSpPr/>
      </xdr:nvCxnSpPr>
      <xdr:spPr>
        <a:xfrm>
          <a:off x="4051300" y="6056249"/>
          <a:ext cx="7112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55880</xdr:rowOff>
    </xdr:from>
    <xdr:to>
      <xdr:col>15</xdr:col>
      <xdr:colOff>187325</xdr:colOff>
      <xdr:row>30</xdr:row>
      <xdr:rowOff>157480</xdr:rowOff>
    </xdr:to>
    <xdr:sp macro="" textlink="">
      <xdr:nvSpPr>
        <xdr:cNvPr id="83" name="楕円 82">
          <a:extLst>
            <a:ext uri="{FF2B5EF4-FFF2-40B4-BE49-F238E27FC236}">
              <a16:creationId xmlns:a16="http://schemas.microsoft.com/office/drawing/2014/main" id="{3C7C7EF8-AAE8-409F-AAFB-F66F60B112E4}"/>
            </a:ext>
          </a:extLst>
        </xdr:cNvPr>
        <xdr:cNvSpPr/>
      </xdr:nvSpPr>
      <xdr:spPr>
        <a:xfrm>
          <a:off x="3238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106680</xdr:rowOff>
    </xdr:from>
    <xdr:to>
      <xdr:col>19</xdr:col>
      <xdr:colOff>136525</xdr:colOff>
      <xdr:row>30</xdr:row>
      <xdr:rowOff>141224</xdr:rowOff>
    </xdr:to>
    <xdr:cxnSp macro="">
      <xdr:nvCxnSpPr>
        <xdr:cNvPr id="84" name="直線コネクタ 83">
          <a:extLst>
            <a:ext uri="{FF2B5EF4-FFF2-40B4-BE49-F238E27FC236}">
              <a16:creationId xmlns:a16="http://schemas.microsoft.com/office/drawing/2014/main" id="{E4C51689-3095-4360-8C9A-6E6C93FE8871}"/>
            </a:ext>
          </a:extLst>
        </xdr:cNvPr>
        <xdr:cNvCxnSpPr/>
      </xdr:nvCxnSpPr>
      <xdr:spPr>
        <a:xfrm>
          <a:off x="3289300" y="6021705"/>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64516</xdr:rowOff>
    </xdr:from>
    <xdr:to>
      <xdr:col>11</xdr:col>
      <xdr:colOff>187325</xdr:colOff>
      <xdr:row>30</xdr:row>
      <xdr:rowOff>166116</xdr:rowOff>
    </xdr:to>
    <xdr:sp macro="" textlink="">
      <xdr:nvSpPr>
        <xdr:cNvPr id="85" name="楕円 84">
          <a:extLst>
            <a:ext uri="{FF2B5EF4-FFF2-40B4-BE49-F238E27FC236}">
              <a16:creationId xmlns:a16="http://schemas.microsoft.com/office/drawing/2014/main" id="{E17FCFF9-FEED-4E4D-B011-E3116D9DC02B}"/>
            </a:ext>
          </a:extLst>
        </xdr:cNvPr>
        <xdr:cNvSpPr/>
      </xdr:nvSpPr>
      <xdr:spPr>
        <a:xfrm>
          <a:off x="2476500" y="59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106680</xdr:rowOff>
    </xdr:from>
    <xdr:to>
      <xdr:col>15</xdr:col>
      <xdr:colOff>136525</xdr:colOff>
      <xdr:row>30</xdr:row>
      <xdr:rowOff>115316</xdr:rowOff>
    </xdr:to>
    <xdr:cxnSp macro="">
      <xdr:nvCxnSpPr>
        <xdr:cNvPr id="86" name="直線コネクタ 85">
          <a:extLst>
            <a:ext uri="{FF2B5EF4-FFF2-40B4-BE49-F238E27FC236}">
              <a16:creationId xmlns:a16="http://schemas.microsoft.com/office/drawing/2014/main" id="{77E86A3F-93CE-4F4B-9E55-F572221B4A11}"/>
            </a:ext>
          </a:extLst>
        </xdr:cNvPr>
        <xdr:cNvCxnSpPr/>
      </xdr:nvCxnSpPr>
      <xdr:spPr>
        <a:xfrm flipV="1">
          <a:off x="2527300" y="6021705"/>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88265</xdr:rowOff>
    </xdr:from>
    <xdr:to>
      <xdr:col>7</xdr:col>
      <xdr:colOff>187325</xdr:colOff>
      <xdr:row>31</xdr:row>
      <xdr:rowOff>18415</xdr:rowOff>
    </xdr:to>
    <xdr:sp macro="" textlink="">
      <xdr:nvSpPr>
        <xdr:cNvPr id="87" name="楕円 86">
          <a:extLst>
            <a:ext uri="{FF2B5EF4-FFF2-40B4-BE49-F238E27FC236}">
              <a16:creationId xmlns:a16="http://schemas.microsoft.com/office/drawing/2014/main" id="{71D515DE-B092-45F0-8FF0-3AC46D4E77F2}"/>
            </a:ext>
          </a:extLst>
        </xdr:cNvPr>
        <xdr:cNvSpPr/>
      </xdr:nvSpPr>
      <xdr:spPr>
        <a:xfrm>
          <a:off x="1714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115316</xdr:rowOff>
    </xdr:from>
    <xdr:to>
      <xdr:col>11</xdr:col>
      <xdr:colOff>136525</xdr:colOff>
      <xdr:row>30</xdr:row>
      <xdr:rowOff>139065</xdr:rowOff>
    </xdr:to>
    <xdr:cxnSp macro="">
      <xdr:nvCxnSpPr>
        <xdr:cNvPr id="88" name="直線コネクタ 87">
          <a:extLst>
            <a:ext uri="{FF2B5EF4-FFF2-40B4-BE49-F238E27FC236}">
              <a16:creationId xmlns:a16="http://schemas.microsoft.com/office/drawing/2014/main" id="{AF97ABB1-4519-49C2-9A34-FAF991143406}"/>
            </a:ext>
          </a:extLst>
        </xdr:cNvPr>
        <xdr:cNvCxnSpPr/>
      </xdr:nvCxnSpPr>
      <xdr:spPr>
        <a:xfrm flipV="1">
          <a:off x="1765300" y="6030341"/>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F78D828F-155D-4A42-B8A4-5D56FCDA319B}"/>
            </a:ext>
          </a:extLst>
        </xdr:cNvPr>
        <xdr:cNvSpPr txBox="1"/>
      </xdr:nvSpPr>
      <xdr:spPr>
        <a:xfrm>
          <a:off x="3836044" y="63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37D233B2-36AC-4A3E-9A0E-06EAFF5F634B}"/>
            </a:ext>
          </a:extLst>
        </xdr:cNvPr>
        <xdr:cNvSpPr txBox="1"/>
      </xdr:nvSpPr>
      <xdr:spPr>
        <a:xfrm>
          <a:off x="3086744" y="6357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46B62DBC-0FFF-44FD-981C-8BED73CA059F}"/>
            </a:ext>
          </a:extLst>
        </xdr:cNvPr>
        <xdr:cNvSpPr txBox="1"/>
      </xdr:nvSpPr>
      <xdr:spPr>
        <a:xfrm>
          <a:off x="2324744" y="63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7405D432-0A52-4889-AB1B-27E8AD9BECF4}"/>
            </a:ext>
          </a:extLst>
        </xdr:cNvPr>
        <xdr:cNvSpPr txBox="1"/>
      </xdr:nvSpPr>
      <xdr:spPr>
        <a:xfrm>
          <a:off x="1562744" y="6350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37101</xdr:rowOff>
    </xdr:from>
    <xdr:ext cx="405111" cy="259045"/>
    <xdr:sp macro="" textlink="">
      <xdr:nvSpPr>
        <xdr:cNvPr id="93" name="n_1mainValue有形固定資産減価償却率">
          <a:extLst>
            <a:ext uri="{FF2B5EF4-FFF2-40B4-BE49-F238E27FC236}">
              <a16:creationId xmlns:a16="http://schemas.microsoft.com/office/drawing/2014/main" id="{11D74187-7AA3-4239-A134-2A60D5718D74}"/>
            </a:ext>
          </a:extLst>
        </xdr:cNvPr>
        <xdr:cNvSpPr txBox="1"/>
      </xdr:nvSpPr>
      <xdr:spPr>
        <a:xfrm>
          <a:off x="3836044" y="5780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2557</xdr:rowOff>
    </xdr:from>
    <xdr:ext cx="405111" cy="259045"/>
    <xdr:sp macro="" textlink="">
      <xdr:nvSpPr>
        <xdr:cNvPr id="94" name="n_2mainValue有形固定資産減価償却率">
          <a:extLst>
            <a:ext uri="{FF2B5EF4-FFF2-40B4-BE49-F238E27FC236}">
              <a16:creationId xmlns:a16="http://schemas.microsoft.com/office/drawing/2014/main" id="{39BA4678-2401-41B9-AC0B-04ACAA6ECA68}"/>
            </a:ext>
          </a:extLst>
        </xdr:cNvPr>
        <xdr:cNvSpPr txBox="1"/>
      </xdr:nvSpPr>
      <xdr:spPr>
        <a:xfrm>
          <a:off x="3086744"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11193</xdr:rowOff>
    </xdr:from>
    <xdr:ext cx="405111" cy="259045"/>
    <xdr:sp macro="" textlink="">
      <xdr:nvSpPr>
        <xdr:cNvPr id="95" name="n_3mainValue有形固定資産減価償却率">
          <a:extLst>
            <a:ext uri="{FF2B5EF4-FFF2-40B4-BE49-F238E27FC236}">
              <a16:creationId xmlns:a16="http://schemas.microsoft.com/office/drawing/2014/main" id="{DDE85125-4708-4953-AACC-01F3DF0AC2D0}"/>
            </a:ext>
          </a:extLst>
        </xdr:cNvPr>
        <xdr:cNvSpPr txBox="1"/>
      </xdr:nvSpPr>
      <xdr:spPr>
        <a:xfrm>
          <a:off x="2324744" y="5754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34942</xdr:rowOff>
    </xdr:from>
    <xdr:ext cx="405111" cy="259045"/>
    <xdr:sp macro="" textlink="">
      <xdr:nvSpPr>
        <xdr:cNvPr id="96" name="n_4mainValue有形固定資産減価償却率">
          <a:extLst>
            <a:ext uri="{FF2B5EF4-FFF2-40B4-BE49-F238E27FC236}">
              <a16:creationId xmlns:a16="http://schemas.microsoft.com/office/drawing/2014/main" id="{788A40E7-87A2-44E6-9C32-9DD599EF2249}"/>
            </a:ext>
          </a:extLst>
        </xdr:cNvPr>
        <xdr:cNvSpPr txBox="1"/>
      </xdr:nvSpPr>
      <xdr:spPr>
        <a:xfrm>
          <a:off x="1562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0072A9B-E9E7-496D-ACED-54F9250E702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4F8C9F61-C6DD-475A-B83C-CBE356EB725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46AFC473-4505-4AFB-968E-A575D77B4F3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D5142648-10FE-46EF-BA90-F5DCA051B51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4A436B8C-B61E-4E67-8D14-565EB4F3CC2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D1FE7C7-61D7-4003-8E15-2BBD7178F95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A66CE6D6-0213-4B20-BB4E-AB97AD2D4F4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268C378B-A2EF-45DD-996B-9028A3D3EF0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E1E5C80A-F0F4-49F2-A926-94E829177FA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F9197F9-87B7-46FE-9901-EA96EBB351A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C6CFE07B-94BA-41D4-A3CB-D8327139019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8E401535-0441-403C-8492-52B7A1FD64E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AE8BE4DE-DDE9-4384-8260-78B33F9F455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mn-lt"/>
              <a:ea typeface="+mn-ea"/>
              <a:cs typeface="+mn-cs"/>
            </a:rPr>
            <a:t>債務償還比率は、全国平均や県平均と比べると、高い数値となっている。今後も、平成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年熊本地震関連の元利金償還や継続事業・新規事業に伴う地方債の新規発行などの影響もあり、公債費の比重が大きくなるため計画的な借入と返済に努めていく。</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令和６年度～令和９年度にかけて</a:t>
          </a:r>
          <a:r>
            <a:rPr kumimoji="1" lang="ja-JP" altLang="en-US" sz="900">
              <a:solidFill>
                <a:schemeClr val="dk1"/>
              </a:solidFill>
              <a:effectLst/>
              <a:latin typeface="+mn-lt"/>
              <a:ea typeface="+mn-ea"/>
              <a:cs typeface="+mn-cs"/>
            </a:rPr>
            <a:t>行う</a:t>
          </a:r>
          <a:r>
            <a:rPr kumimoji="1" lang="ja-JP" altLang="ja-JP" sz="900">
              <a:solidFill>
                <a:schemeClr val="dk1"/>
              </a:solidFill>
              <a:effectLst/>
              <a:latin typeface="+mn-lt"/>
              <a:ea typeface="+mn-ea"/>
              <a:cs typeface="+mn-cs"/>
            </a:rPr>
            <a:t>小中学校増築事業</a:t>
          </a:r>
          <a:r>
            <a:rPr kumimoji="1" lang="ja-JP" altLang="en-US" sz="900">
              <a:solidFill>
                <a:schemeClr val="dk1"/>
              </a:solidFill>
              <a:effectLst/>
              <a:latin typeface="+mn-lt"/>
              <a:ea typeface="+mn-ea"/>
              <a:cs typeface="+mn-cs"/>
            </a:rPr>
            <a:t>によ</a:t>
          </a:r>
          <a:r>
            <a:rPr kumimoji="1" lang="ja-JP" altLang="ja-JP" sz="900">
              <a:solidFill>
                <a:schemeClr val="dk1"/>
              </a:solidFill>
              <a:effectLst/>
              <a:latin typeface="+mn-lt"/>
              <a:ea typeface="+mn-ea"/>
              <a:cs typeface="+mn-cs"/>
            </a:rPr>
            <a:t>り多額の新規借入を見込んでいるため、公債費の抑制に努めていく必要がある。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62499FE2-8610-4B86-B08E-FBAC72AE285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24CB8FF9-444F-4C7B-9DB6-6CE54972E69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3406F59-ACB8-4AB8-9FBE-5AD9478C36F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3298DD3B-CE88-43A7-A286-730447E6288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8C918A2C-D4A6-498F-92C9-D7D84FDE6A3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BB03127B-2FBD-4BE8-B46B-778D389368D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B6BE2B32-6C3C-4A13-8522-5188F15411C8}"/>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B7523461-9D89-4B2D-9897-E4F71F28BAE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60AE6786-3A6B-476B-9862-1801A5CE64A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67C600B3-B9D2-4141-BAC3-E8BFEEB66A2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3363FB25-FA5E-47F0-B3D5-A9C4B6395DB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AB1071B-85F8-4025-9BF3-8FC6CF765C7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84920FBC-68BF-45D2-9905-65A7EC19923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52C85E1D-4E64-4B05-A2BA-627F5E9A291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F83E8A51-0F54-46E7-BAF2-175A97E8F3AC}"/>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456078F5-9E94-4109-955C-0AE1F748100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FA0AD9D-C802-4C54-96C3-36874C737DC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109EEB4C-312F-4A22-81B7-2C486317B68A}"/>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4879DCFD-EB4F-4F32-BF5B-0EE7B25C6B5D}"/>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DA79C564-CEC9-48B6-9403-2F72E24791CD}"/>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18D8E6B2-C294-47F3-8D9F-F0EBDAD906D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2F5EBA8A-6B8F-4FB7-B4B8-5BF5ADEC048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0EAF8AEF-C7E0-402B-82B3-8CF58B1B3EED}"/>
            </a:ext>
          </a:extLst>
        </xdr:cNvPr>
        <xdr:cNvSpPr txBox="1"/>
      </xdr:nvSpPr>
      <xdr:spPr>
        <a:xfrm>
          <a:off x="14846300" y="5420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26B0D00A-ED3C-4366-8C82-82686994B82D}"/>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7B351338-3B46-4ED6-9512-880EB0958C3E}"/>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BB749F5E-983E-434F-A6A9-896F9F701A49}"/>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D1EC174B-6C98-433E-98CF-8EC6DF320B75}"/>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07049C10-D7E9-4F25-ADF2-5C86B0320528}"/>
            </a:ext>
          </a:extLst>
        </xdr:cNvPr>
        <xdr:cNvSpPr/>
      </xdr:nvSpPr>
      <xdr:spPr>
        <a:xfrm>
          <a:off x="11747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17FA890-E15F-453C-BA89-B5DA8EF6A675}"/>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E1DA680-C12D-49CD-B437-9B015C9FC85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A7EA7A8-19F6-4F73-8A44-5C32C1B15CC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82A0333-F021-4E6B-BFEF-0848AB657F5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D4CB3DA-424A-4C22-A384-2677B0C9904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94706</xdr:rowOff>
    </xdr:from>
    <xdr:to>
      <xdr:col>76</xdr:col>
      <xdr:colOff>73025</xdr:colOff>
      <xdr:row>30</xdr:row>
      <xdr:rowOff>24856</xdr:rowOff>
    </xdr:to>
    <xdr:sp macro="" textlink="">
      <xdr:nvSpPr>
        <xdr:cNvPr id="143" name="楕円 142">
          <a:extLst>
            <a:ext uri="{FF2B5EF4-FFF2-40B4-BE49-F238E27FC236}">
              <a16:creationId xmlns:a16="http://schemas.microsoft.com/office/drawing/2014/main" id="{7AC7CC2A-E2BE-4C7C-A4A9-426DDFF1866F}"/>
            </a:ext>
          </a:extLst>
        </xdr:cNvPr>
        <xdr:cNvSpPr/>
      </xdr:nvSpPr>
      <xdr:spPr>
        <a:xfrm>
          <a:off x="14744700" y="5838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73133</xdr:rowOff>
    </xdr:from>
    <xdr:ext cx="469744" cy="259045"/>
    <xdr:sp macro="" textlink="">
      <xdr:nvSpPr>
        <xdr:cNvPr id="144" name="債務償還比率該当値テキスト">
          <a:extLst>
            <a:ext uri="{FF2B5EF4-FFF2-40B4-BE49-F238E27FC236}">
              <a16:creationId xmlns:a16="http://schemas.microsoft.com/office/drawing/2014/main" id="{9A731E27-A792-4AE9-AE22-B9392EBBFBDE}"/>
            </a:ext>
          </a:extLst>
        </xdr:cNvPr>
        <xdr:cNvSpPr txBox="1"/>
      </xdr:nvSpPr>
      <xdr:spPr>
        <a:xfrm>
          <a:off x="14846300" y="581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100360</xdr:rowOff>
    </xdr:from>
    <xdr:to>
      <xdr:col>72</xdr:col>
      <xdr:colOff>123825</xdr:colOff>
      <xdr:row>30</xdr:row>
      <xdr:rowOff>30510</xdr:rowOff>
    </xdr:to>
    <xdr:sp macro="" textlink="">
      <xdr:nvSpPr>
        <xdr:cNvPr id="145" name="楕円 144">
          <a:extLst>
            <a:ext uri="{FF2B5EF4-FFF2-40B4-BE49-F238E27FC236}">
              <a16:creationId xmlns:a16="http://schemas.microsoft.com/office/drawing/2014/main" id="{D437C92A-210B-47DC-AE35-9A514BAD1254}"/>
            </a:ext>
          </a:extLst>
        </xdr:cNvPr>
        <xdr:cNvSpPr/>
      </xdr:nvSpPr>
      <xdr:spPr>
        <a:xfrm>
          <a:off x="14033500" y="584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145506</xdr:rowOff>
    </xdr:from>
    <xdr:to>
      <xdr:col>76</xdr:col>
      <xdr:colOff>22225</xdr:colOff>
      <xdr:row>29</xdr:row>
      <xdr:rowOff>151160</xdr:rowOff>
    </xdr:to>
    <xdr:cxnSp macro="">
      <xdr:nvCxnSpPr>
        <xdr:cNvPr id="146" name="直線コネクタ 145">
          <a:extLst>
            <a:ext uri="{FF2B5EF4-FFF2-40B4-BE49-F238E27FC236}">
              <a16:creationId xmlns:a16="http://schemas.microsoft.com/office/drawing/2014/main" id="{D2D94CBF-2CFE-497C-B23F-4462E95F71F3}"/>
            </a:ext>
          </a:extLst>
        </xdr:cNvPr>
        <xdr:cNvCxnSpPr/>
      </xdr:nvCxnSpPr>
      <xdr:spPr>
        <a:xfrm flipV="1">
          <a:off x="14084300" y="5889081"/>
          <a:ext cx="711200" cy="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18355</xdr:rowOff>
    </xdr:from>
    <xdr:to>
      <xdr:col>68</xdr:col>
      <xdr:colOff>123825</xdr:colOff>
      <xdr:row>30</xdr:row>
      <xdr:rowOff>119955</xdr:rowOff>
    </xdr:to>
    <xdr:sp macro="" textlink="">
      <xdr:nvSpPr>
        <xdr:cNvPr id="147" name="楕円 146">
          <a:extLst>
            <a:ext uri="{FF2B5EF4-FFF2-40B4-BE49-F238E27FC236}">
              <a16:creationId xmlns:a16="http://schemas.microsoft.com/office/drawing/2014/main" id="{DBC05725-CF8F-418B-ACAB-23D12E809B79}"/>
            </a:ext>
          </a:extLst>
        </xdr:cNvPr>
        <xdr:cNvSpPr/>
      </xdr:nvSpPr>
      <xdr:spPr>
        <a:xfrm>
          <a:off x="13271500" y="59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151160</xdr:rowOff>
    </xdr:from>
    <xdr:to>
      <xdr:col>72</xdr:col>
      <xdr:colOff>73025</xdr:colOff>
      <xdr:row>30</xdr:row>
      <xdr:rowOff>69155</xdr:rowOff>
    </xdr:to>
    <xdr:cxnSp macro="">
      <xdr:nvCxnSpPr>
        <xdr:cNvPr id="148" name="直線コネクタ 147">
          <a:extLst>
            <a:ext uri="{FF2B5EF4-FFF2-40B4-BE49-F238E27FC236}">
              <a16:creationId xmlns:a16="http://schemas.microsoft.com/office/drawing/2014/main" id="{DEBF1E45-C217-4831-931B-1BC947EEB73F}"/>
            </a:ext>
          </a:extLst>
        </xdr:cNvPr>
        <xdr:cNvCxnSpPr/>
      </xdr:nvCxnSpPr>
      <xdr:spPr>
        <a:xfrm flipV="1">
          <a:off x="13322300" y="5894735"/>
          <a:ext cx="762000" cy="8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14036</xdr:rowOff>
    </xdr:from>
    <xdr:to>
      <xdr:col>64</xdr:col>
      <xdr:colOff>123825</xdr:colOff>
      <xdr:row>30</xdr:row>
      <xdr:rowOff>115636</xdr:rowOff>
    </xdr:to>
    <xdr:sp macro="" textlink="">
      <xdr:nvSpPr>
        <xdr:cNvPr id="149" name="楕円 148">
          <a:extLst>
            <a:ext uri="{FF2B5EF4-FFF2-40B4-BE49-F238E27FC236}">
              <a16:creationId xmlns:a16="http://schemas.microsoft.com/office/drawing/2014/main" id="{2BAD9CE9-2DA2-4C90-ABF6-E2A8CB0F49ED}"/>
            </a:ext>
          </a:extLst>
        </xdr:cNvPr>
        <xdr:cNvSpPr/>
      </xdr:nvSpPr>
      <xdr:spPr>
        <a:xfrm>
          <a:off x="12509500" y="59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64836</xdr:rowOff>
    </xdr:from>
    <xdr:to>
      <xdr:col>68</xdr:col>
      <xdr:colOff>73025</xdr:colOff>
      <xdr:row>30</xdr:row>
      <xdr:rowOff>69155</xdr:rowOff>
    </xdr:to>
    <xdr:cxnSp macro="">
      <xdr:nvCxnSpPr>
        <xdr:cNvPr id="150" name="直線コネクタ 149">
          <a:extLst>
            <a:ext uri="{FF2B5EF4-FFF2-40B4-BE49-F238E27FC236}">
              <a16:creationId xmlns:a16="http://schemas.microsoft.com/office/drawing/2014/main" id="{EC320FD5-731D-4FF4-8B2D-4D6C3262B231}"/>
            </a:ext>
          </a:extLst>
        </xdr:cNvPr>
        <xdr:cNvCxnSpPr/>
      </xdr:nvCxnSpPr>
      <xdr:spPr>
        <a:xfrm>
          <a:off x="12560300" y="5979861"/>
          <a:ext cx="762000" cy="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1911</xdr:rowOff>
    </xdr:from>
    <xdr:to>
      <xdr:col>60</xdr:col>
      <xdr:colOff>123825</xdr:colOff>
      <xdr:row>33</xdr:row>
      <xdr:rowOff>103512</xdr:rowOff>
    </xdr:to>
    <xdr:sp macro="" textlink="">
      <xdr:nvSpPr>
        <xdr:cNvPr id="151" name="楕円 150">
          <a:extLst>
            <a:ext uri="{FF2B5EF4-FFF2-40B4-BE49-F238E27FC236}">
              <a16:creationId xmlns:a16="http://schemas.microsoft.com/office/drawing/2014/main" id="{C2BDEADB-456D-45C7-9653-AB40F66269DD}"/>
            </a:ext>
          </a:extLst>
        </xdr:cNvPr>
        <xdr:cNvSpPr/>
      </xdr:nvSpPr>
      <xdr:spPr>
        <a:xfrm>
          <a:off x="11747500" y="64312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64836</xdr:rowOff>
    </xdr:from>
    <xdr:to>
      <xdr:col>64</xdr:col>
      <xdr:colOff>73025</xdr:colOff>
      <xdr:row>33</xdr:row>
      <xdr:rowOff>52711</xdr:rowOff>
    </xdr:to>
    <xdr:cxnSp macro="">
      <xdr:nvCxnSpPr>
        <xdr:cNvPr id="152" name="直線コネクタ 151">
          <a:extLst>
            <a:ext uri="{FF2B5EF4-FFF2-40B4-BE49-F238E27FC236}">
              <a16:creationId xmlns:a16="http://schemas.microsoft.com/office/drawing/2014/main" id="{1517132B-4A5B-4E12-9324-85A42C991261}"/>
            </a:ext>
          </a:extLst>
        </xdr:cNvPr>
        <xdr:cNvCxnSpPr/>
      </xdr:nvCxnSpPr>
      <xdr:spPr>
        <a:xfrm flipV="1">
          <a:off x="11798300" y="5979861"/>
          <a:ext cx="762000" cy="50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3046E9E3-73B8-4577-B468-348553DAAAE0}"/>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2928D0FE-FC08-4EC3-A105-F7C624C413AD}"/>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704AB57C-EFDA-4D1C-92F2-3D7CEBBB58D5}"/>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9D1A4CD9-DADA-4F81-87EE-B9038B8C8A2F}"/>
            </a:ext>
          </a:extLst>
        </xdr:cNvPr>
        <xdr:cNvSpPr txBox="1"/>
      </xdr:nvSpPr>
      <xdr:spPr>
        <a:xfrm>
          <a:off x="11563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21637</xdr:rowOff>
    </xdr:from>
    <xdr:ext cx="469744" cy="259045"/>
    <xdr:sp macro="" textlink="">
      <xdr:nvSpPr>
        <xdr:cNvPr id="157" name="n_1mainValue債務償還比率">
          <a:extLst>
            <a:ext uri="{FF2B5EF4-FFF2-40B4-BE49-F238E27FC236}">
              <a16:creationId xmlns:a16="http://schemas.microsoft.com/office/drawing/2014/main" id="{5B4CBA91-42E5-4991-BBB0-170764855AFB}"/>
            </a:ext>
          </a:extLst>
        </xdr:cNvPr>
        <xdr:cNvSpPr txBox="1"/>
      </xdr:nvSpPr>
      <xdr:spPr>
        <a:xfrm>
          <a:off x="13836727" y="593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111082</xdr:rowOff>
    </xdr:from>
    <xdr:ext cx="469744" cy="259045"/>
    <xdr:sp macro="" textlink="">
      <xdr:nvSpPr>
        <xdr:cNvPr id="158" name="n_2mainValue債務償還比率">
          <a:extLst>
            <a:ext uri="{FF2B5EF4-FFF2-40B4-BE49-F238E27FC236}">
              <a16:creationId xmlns:a16="http://schemas.microsoft.com/office/drawing/2014/main" id="{F6FE3177-8A86-42BC-AD1B-F189239D7E57}"/>
            </a:ext>
          </a:extLst>
        </xdr:cNvPr>
        <xdr:cNvSpPr txBox="1"/>
      </xdr:nvSpPr>
      <xdr:spPr>
        <a:xfrm>
          <a:off x="13087427" y="60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106763</xdr:rowOff>
    </xdr:from>
    <xdr:ext cx="469744" cy="259045"/>
    <xdr:sp macro="" textlink="">
      <xdr:nvSpPr>
        <xdr:cNvPr id="159" name="n_3mainValue債務償還比率">
          <a:extLst>
            <a:ext uri="{FF2B5EF4-FFF2-40B4-BE49-F238E27FC236}">
              <a16:creationId xmlns:a16="http://schemas.microsoft.com/office/drawing/2014/main" id="{13100029-E133-4331-A35B-800597C01A17}"/>
            </a:ext>
          </a:extLst>
        </xdr:cNvPr>
        <xdr:cNvSpPr txBox="1"/>
      </xdr:nvSpPr>
      <xdr:spPr>
        <a:xfrm>
          <a:off x="12325427" y="602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94638</xdr:rowOff>
    </xdr:from>
    <xdr:ext cx="560923" cy="259045"/>
    <xdr:sp macro="" textlink="">
      <xdr:nvSpPr>
        <xdr:cNvPr id="160" name="n_4mainValue債務償還比率">
          <a:extLst>
            <a:ext uri="{FF2B5EF4-FFF2-40B4-BE49-F238E27FC236}">
              <a16:creationId xmlns:a16="http://schemas.microsoft.com/office/drawing/2014/main" id="{D1087B16-F551-4556-B85D-CA58E10611D0}"/>
            </a:ext>
          </a:extLst>
        </xdr:cNvPr>
        <xdr:cNvSpPr txBox="1"/>
      </xdr:nvSpPr>
      <xdr:spPr>
        <a:xfrm>
          <a:off x="11517838" y="65240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A633DA4A-1ADE-4808-8A86-74E697C5B65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8860CA85-8788-4A74-962C-C6D4C87DB80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869FEE75-6242-45DE-B897-4C6F5007CFC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B7E97354-2EF6-4A2C-8A90-0DFC83DDE70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C44849D4-9633-42A2-83BE-EA69D3E3003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6B54E91-450F-4F9A-8794-091C482D40E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E43E09-5D2E-4FA4-9A6F-821410D618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0AE0614-C80D-4CBB-9AE2-51C20FBC3DB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D5D237-B4B6-4303-8C9A-B3D57CE90CD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F1FA39-2ABA-4E5E-8D3C-BFD132628A7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D73EFD1-DA8A-4168-98E6-74AAE849A31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DBEC08-D79A-41AC-A9D7-F7DAE02C5DD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9C4002-03E1-4DDF-90B5-BE265117A2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CA40532-725C-4D98-9C6B-10DFE82EEB7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CABEC6-C29A-424A-AE64-BA4AA76005C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EEDE9F-9262-42C3-85AD-81E298B9C3C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715819-D513-4B80-8BA1-CEBDEC27D78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0771E75-E594-49C7-BAD1-64198136DC6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F965B29-CD7E-45DE-8F1F-3E023B5442A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AB3B8AB-2E75-4D63-A71F-2F084EBAABC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22F1C8A-9534-4BB4-87BC-7EF89692DD6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E97B246-890E-4C5C-8D42-B7F5AFCDEA1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28579CB-75C4-45F7-BFA2-19E0B60372B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9E8B0A1-8441-46E0-8027-52C9B249F3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B9D58BE-79E3-4BDA-B59D-A2DD61FAE9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AB7FD16-989B-4A6F-A5AE-EBF13F79AE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D142DA8-099E-4379-B3AA-822029ECEC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4BC6D9A-E2AB-480B-A585-E009B9EB527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95D6914-507A-442E-8599-800250242E9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BE70BAF-46AF-470A-B2F0-866F7DC1152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938B80-8A81-43F7-8D04-BB0147D309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36FB473-B812-417A-A65F-8BF5910DC6E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98DD239-EC5A-4ED1-9501-EABDB0109D1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677E1A-A2BC-45F9-B978-45C9FCB8BB2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F8C53B0-20DB-4687-927B-F34BDE5DCD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06DBCDA-1F8F-40CD-A11D-8BB0C3102FC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8B902C-E683-4166-B7E7-60346CFE774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95B8DC1-37A6-4734-8375-485F497493D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0977457-B187-4288-91F6-C5AEED760FB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B0206A-5A4B-4A4B-81BF-D4F13B498AF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6C21E06-174F-4678-9A1D-90FE8AB3EDE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56D9AF0-AF76-415A-B794-52ACCBE5FEC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705812D-E704-48E2-AF16-490E38B40E6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ABC7BE2-C0DF-4EC7-8E46-8FB2B444500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EAC6F9-D4BE-46B3-B706-96D8C73A53D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ADBD003-5012-4CAB-B0C7-641DDF49FA1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6CF1C82-5E4B-430E-B726-0695E115511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9B778C4-4BFD-4CA4-A1D7-7735254F7B4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29F3A24-1A20-4479-9ACF-F7DAB7444AD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F45C2ED-88C4-496F-B15D-12F399493DA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EE36494-37F3-4799-B9B3-46E3645BC95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A5AB1FA-6F5E-4CDB-B609-424C850E4C3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393AD41-D51F-435C-B8AB-E95EFBAD1AF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598B0CC-1D7C-4FCA-A51D-3EF81DB0A0B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C97709D-81E9-4EFB-9DE8-E599734EEEF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D02532F-0C2F-48DC-AFE0-6376F619A09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FD22E42-A427-430B-8FDE-ED80AF2D9E0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F978E54-DF70-42E7-A22A-1BD34656C2B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460542C-E35C-44C5-BA0B-0C9B0DC61B9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ACD53BF-F0E8-4EE2-8540-2BBA92AE155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AB2FF56-E40D-4C14-AEEA-2DC211E9278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8C4B8C15-622C-46A3-AFAD-7BF7EE151EE0}"/>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D16EF516-A627-4E22-A130-BCEB03E862BA}"/>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7E35996F-070C-49E0-80E9-929FB16203E1}"/>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8CFC9A53-0531-4E41-AE8A-86C4A3EEAE12}"/>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FEE1F005-B263-43B9-9203-DBE589BB6B9F}"/>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D82BC9DE-8B99-4FF6-A1B1-F39E61990F04}"/>
            </a:ext>
          </a:extLst>
        </xdr:cNvPr>
        <xdr:cNvSpPr txBox="1"/>
      </xdr:nvSpPr>
      <xdr:spPr>
        <a:xfrm>
          <a:off x="4673600" y="654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D986CBBE-F56B-4FE9-81A4-2AD505D329B3}"/>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550AF7B7-2FE0-49BE-87F4-615C87D4F576}"/>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F96B6BCF-DEF8-45D5-AE8B-D07E2ECD402D}"/>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B0D79636-E1D2-44C1-A30E-E984CC474341}"/>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5BB45CF0-8C6A-47F0-BE23-395FF94605E1}"/>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A049987-2D03-43E7-9822-591954D7C02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A3E2D74-E7B6-4992-8713-6620A428FA6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44CBC2-0460-4783-9963-DEA20178E15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137409F-F5B5-43E7-A24C-FA716CBD3CE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DBEA9BE-C876-4D31-8BB7-F4E7EE5C643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95885</xdr:rowOff>
    </xdr:from>
    <xdr:to>
      <xdr:col>24</xdr:col>
      <xdr:colOff>114300</xdr:colOff>
      <xdr:row>38</xdr:row>
      <xdr:rowOff>26035</xdr:rowOff>
    </xdr:to>
    <xdr:sp macro="" textlink="">
      <xdr:nvSpPr>
        <xdr:cNvPr id="73" name="楕円 72">
          <a:extLst>
            <a:ext uri="{FF2B5EF4-FFF2-40B4-BE49-F238E27FC236}">
              <a16:creationId xmlns:a16="http://schemas.microsoft.com/office/drawing/2014/main" id="{436E942C-5FF9-4E7E-B15A-34E966846E41}"/>
            </a:ext>
          </a:extLst>
        </xdr:cNvPr>
        <xdr:cNvSpPr/>
      </xdr:nvSpPr>
      <xdr:spPr>
        <a:xfrm>
          <a:off x="45847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118762</xdr:rowOff>
    </xdr:from>
    <xdr:ext cx="405111" cy="259045"/>
    <xdr:sp macro="" textlink="">
      <xdr:nvSpPr>
        <xdr:cNvPr id="74" name="【道路】&#10;有形固定資産減価償却率該当値テキスト">
          <a:extLst>
            <a:ext uri="{FF2B5EF4-FFF2-40B4-BE49-F238E27FC236}">
              <a16:creationId xmlns:a16="http://schemas.microsoft.com/office/drawing/2014/main" id="{A7748C02-F99D-43C1-A4E7-BACA062B7B8C}"/>
            </a:ext>
          </a:extLst>
        </xdr:cNvPr>
        <xdr:cNvSpPr txBox="1"/>
      </xdr:nvSpPr>
      <xdr:spPr>
        <a:xfrm>
          <a:off x="4673600"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55880</xdr:rowOff>
    </xdr:from>
    <xdr:to>
      <xdr:col>20</xdr:col>
      <xdr:colOff>38100</xdr:colOff>
      <xdr:row>37</xdr:row>
      <xdr:rowOff>157480</xdr:rowOff>
    </xdr:to>
    <xdr:sp macro="" textlink="">
      <xdr:nvSpPr>
        <xdr:cNvPr id="75" name="楕円 74">
          <a:extLst>
            <a:ext uri="{FF2B5EF4-FFF2-40B4-BE49-F238E27FC236}">
              <a16:creationId xmlns:a16="http://schemas.microsoft.com/office/drawing/2014/main" id="{5C49A184-41CC-4003-8AF7-795759C4B75C}"/>
            </a:ext>
          </a:extLst>
        </xdr:cNvPr>
        <xdr:cNvSpPr/>
      </xdr:nvSpPr>
      <xdr:spPr>
        <a:xfrm>
          <a:off x="37465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106680</xdr:rowOff>
    </xdr:from>
    <xdr:to>
      <xdr:col>24</xdr:col>
      <xdr:colOff>63500</xdr:colOff>
      <xdr:row>37</xdr:row>
      <xdr:rowOff>146685</xdr:rowOff>
    </xdr:to>
    <xdr:cxnSp macro="">
      <xdr:nvCxnSpPr>
        <xdr:cNvPr id="76" name="直線コネクタ 75">
          <a:extLst>
            <a:ext uri="{FF2B5EF4-FFF2-40B4-BE49-F238E27FC236}">
              <a16:creationId xmlns:a16="http://schemas.microsoft.com/office/drawing/2014/main" id="{04A25B8D-CF4F-449C-B6F6-FB892CB7AEE6}"/>
            </a:ext>
          </a:extLst>
        </xdr:cNvPr>
        <xdr:cNvCxnSpPr/>
      </xdr:nvCxnSpPr>
      <xdr:spPr>
        <a:xfrm>
          <a:off x="3797300" y="64503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23495</xdr:rowOff>
    </xdr:from>
    <xdr:to>
      <xdr:col>15</xdr:col>
      <xdr:colOff>101600</xdr:colOff>
      <xdr:row>37</xdr:row>
      <xdr:rowOff>125095</xdr:rowOff>
    </xdr:to>
    <xdr:sp macro="" textlink="">
      <xdr:nvSpPr>
        <xdr:cNvPr id="77" name="楕円 76">
          <a:extLst>
            <a:ext uri="{FF2B5EF4-FFF2-40B4-BE49-F238E27FC236}">
              <a16:creationId xmlns:a16="http://schemas.microsoft.com/office/drawing/2014/main" id="{21E547B2-A62B-4C99-98D0-F92DCCB5CA76}"/>
            </a:ext>
          </a:extLst>
        </xdr:cNvPr>
        <xdr:cNvSpPr/>
      </xdr:nvSpPr>
      <xdr:spPr>
        <a:xfrm>
          <a:off x="2857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74295</xdr:rowOff>
    </xdr:from>
    <xdr:to>
      <xdr:col>19</xdr:col>
      <xdr:colOff>177800</xdr:colOff>
      <xdr:row>37</xdr:row>
      <xdr:rowOff>106680</xdr:rowOff>
    </xdr:to>
    <xdr:cxnSp macro="">
      <xdr:nvCxnSpPr>
        <xdr:cNvPr id="78" name="直線コネクタ 77">
          <a:extLst>
            <a:ext uri="{FF2B5EF4-FFF2-40B4-BE49-F238E27FC236}">
              <a16:creationId xmlns:a16="http://schemas.microsoft.com/office/drawing/2014/main" id="{B741810C-909F-4474-AFC4-D15492E0992F}"/>
            </a:ext>
          </a:extLst>
        </xdr:cNvPr>
        <xdr:cNvCxnSpPr/>
      </xdr:nvCxnSpPr>
      <xdr:spPr>
        <a:xfrm>
          <a:off x="2908300" y="64179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4445</xdr:rowOff>
    </xdr:from>
    <xdr:to>
      <xdr:col>10</xdr:col>
      <xdr:colOff>165100</xdr:colOff>
      <xdr:row>37</xdr:row>
      <xdr:rowOff>106045</xdr:rowOff>
    </xdr:to>
    <xdr:sp macro="" textlink="">
      <xdr:nvSpPr>
        <xdr:cNvPr id="79" name="楕円 78">
          <a:extLst>
            <a:ext uri="{FF2B5EF4-FFF2-40B4-BE49-F238E27FC236}">
              <a16:creationId xmlns:a16="http://schemas.microsoft.com/office/drawing/2014/main" id="{E7E4B7A4-DDE4-4C19-8D95-6E5402C92CC5}"/>
            </a:ext>
          </a:extLst>
        </xdr:cNvPr>
        <xdr:cNvSpPr/>
      </xdr:nvSpPr>
      <xdr:spPr>
        <a:xfrm>
          <a:off x="1968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55245</xdr:rowOff>
    </xdr:from>
    <xdr:to>
      <xdr:col>15</xdr:col>
      <xdr:colOff>50800</xdr:colOff>
      <xdr:row>37</xdr:row>
      <xdr:rowOff>74295</xdr:rowOff>
    </xdr:to>
    <xdr:cxnSp macro="">
      <xdr:nvCxnSpPr>
        <xdr:cNvPr id="80" name="直線コネクタ 79">
          <a:extLst>
            <a:ext uri="{FF2B5EF4-FFF2-40B4-BE49-F238E27FC236}">
              <a16:creationId xmlns:a16="http://schemas.microsoft.com/office/drawing/2014/main" id="{360D62A8-F7B3-44D3-AECF-426C31187068}"/>
            </a:ext>
          </a:extLst>
        </xdr:cNvPr>
        <xdr:cNvCxnSpPr/>
      </xdr:nvCxnSpPr>
      <xdr:spPr>
        <a:xfrm>
          <a:off x="2019300" y="63988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81" name="楕円 80">
          <a:extLst>
            <a:ext uri="{FF2B5EF4-FFF2-40B4-BE49-F238E27FC236}">
              <a16:creationId xmlns:a16="http://schemas.microsoft.com/office/drawing/2014/main" id="{7F052842-511E-43B6-9B40-802511B993B4}"/>
            </a:ext>
          </a:extLst>
        </xdr:cNvPr>
        <xdr:cNvSpPr/>
      </xdr:nvSpPr>
      <xdr:spPr>
        <a:xfrm>
          <a:off x="1079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55245</xdr:rowOff>
    </xdr:from>
    <xdr:to>
      <xdr:col>10</xdr:col>
      <xdr:colOff>114300</xdr:colOff>
      <xdr:row>37</xdr:row>
      <xdr:rowOff>64770</xdr:rowOff>
    </xdr:to>
    <xdr:cxnSp macro="">
      <xdr:nvCxnSpPr>
        <xdr:cNvPr id="82" name="直線コネクタ 81">
          <a:extLst>
            <a:ext uri="{FF2B5EF4-FFF2-40B4-BE49-F238E27FC236}">
              <a16:creationId xmlns:a16="http://schemas.microsoft.com/office/drawing/2014/main" id="{A50E49B9-5FB8-47A8-BB50-7F8BE6D496F4}"/>
            </a:ext>
          </a:extLst>
        </xdr:cNvPr>
        <xdr:cNvCxnSpPr/>
      </xdr:nvCxnSpPr>
      <xdr:spPr>
        <a:xfrm flipV="1">
          <a:off x="1130300" y="63988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3A23A961-920D-4E81-A6DB-1A97055088AC}"/>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EE2BDE06-6CCC-4EDB-8427-0865541CE370}"/>
            </a:ext>
          </a:extLst>
        </xdr:cNvPr>
        <xdr:cNvSpPr txBox="1"/>
      </xdr:nvSpPr>
      <xdr:spPr>
        <a:xfrm>
          <a:off x="2705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965DE34F-6FE4-4BD1-B56A-33C5C2F513C0}"/>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95A72DD2-52A0-4266-A99D-67E1E2D7270D}"/>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946D1B3A-64FF-4A32-A464-F8828DD27227}"/>
            </a:ext>
          </a:extLst>
        </xdr:cNvPr>
        <xdr:cNvSpPr txBox="1"/>
      </xdr:nvSpPr>
      <xdr:spPr>
        <a:xfrm>
          <a:off x="35820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141622</xdr:rowOff>
    </xdr:from>
    <xdr:ext cx="405111" cy="259045"/>
    <xdr:sp macro="" textlink="">
      <xdr:nvSpPr>
        <xdr:cNvPr id="88" name="n_2mainValue【道路】&#10;有形固定資産減価償却率">
          <a:extLst>
            <a:ext uri="{FF2B5EF4-FFF2-40B4-BE49-F238E27FC236}">
              <a16:creationId xmlns:a16="http://schemas.microsoft.com/office/drawing/2014/main" id="{FCB4E17E-295B-43E7-A028-99A6AF76371D}"/>
            </a:ext>
          </a:extLst>
        </xdr:cNvPr>
        <xdr:cNvSpPr txBox="1"/>
      </xdr:nvSpPr>
      <xdr:spPr>
        <a:xfrm>
          <a:off x="2705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A8BFDF2C-0ABB-4A33-A7B1-0D0483E16E33}"/>
            </a:ext>
          </a:extLst>
        </xdr:cNvPr>
        <xdr:cNvSpPr txBox="1"/>
      </xdr:nvSpPr>
      <xdr:spPr>
        <a:xfrm>
          <a:off x="1816744" y="612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132097</xdr:rowOff>
    </xdr:from>
    <xdr:ext cx="405111" cy="259045"/>
    <xdr:sp macro="" textlink="">
      <xdr:nvSpPr>
        <xdr:cNvPr id="90" name="n_4mainValue【道路】&#10;有形固定資産減価償却率">
          <a:extLst>
            <a:ext uri="{FF2B5EF4-FFF2-40B4-BE49-F238E27FC236}">
              <a16:creationId xmlns:a16="http://schemas.microsoft.com/office/drawing/2014/main" id="{57A922EF-D5C7-4BCB-AF2B-F51CF989AF79}"/>
            </a:ext>
          </a:extLst>
        </xdr:cNvPr>
        <xdr:cNvSpPr txBox="1"/>
      </xdr:nvSpPr>
      <xdr:spPr>
        <a:xfrm>
          <a:off x="927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12A02AF-D827-4F36-A5B6-06CA9768741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A5E5DD1-2AA1-4095-AF36-FBB9AFD5D14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9EC7954-C650-47E0-90F0-E4A53709A6F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87CA85F-6CBE-4A20-BB25-DBDBC36C7A2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4A57A63-AD39-46EA-BE02-781B774471C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DDA8EA1-B2B2-4014-A3BF-C3B7AD3BDC7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0B71560-CD0A-417F-91DC-EF23684453C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96AD0C-26B9-4287-9CDB-A8EEA11E2B4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7162EDB-C35B-4A3C-8C03-3C736973F12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02A7ED7-D718-4C40-81B2-CE683B641D5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F4EE44D-57A4-406F-A266-1EE896C9B01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92BE057-5517-48D5-9C47-7B99980D6B02}"/>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AA6C850A-CD05-40AE-ACAA-C16DFC7FC18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B10690E-1825-4EFE-A682-A4B92498525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4D678C41-F7B9-418B-9962-6869F6928EA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68C3D1A-5325-492A-ADB9-0F49267B06A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5322C74-DA6B-4FA5-B314-F6BE4378C10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D841F7E-8E92-4A89-95CC-1508AABD2A73}"/>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2EB8608-B716-4E8A-860E-15CA504DAB8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9C071471-1F3C-4886-982A-04DDD29C5C8B}"/>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846336B-925F-4F1E-BD4F-35BDC3ED22F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4EE8D45-CC45-4B19-9CC1-EA348C6ED084}"/>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E07B561-C4AB-44E6-BCD2-BBAD2BB6D1E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8C743D83-022A-4A9B-80F6-BF69C5B7F5D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5AA0763E-E033-4057-AB8C-31AD229979A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B31421BA-F44F-43EC-BEA6-DAA4FE4E485E}"/>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78DAF7AB-4DBF-4CCB-9BB6-881E21FD0CC6}"/>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A71F07A0-1C45-4D3A-869E-64AAB14FE8A7}"/>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3328BD77-36EE-4D66-9ED3-8674BC0976DC}"/>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F9FD2DF3-B475-45FF-8209-43CF3100AD30}"/>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6B87D251-0828-4BCB-BE1E-1A7180A84F77}"/>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D85A29E8-B0F0-4033-8E3E-417B498B5540}"/>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3D6696D5-9B7D-4D7A-BDA7-6C47FA6BA3CC}"/>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3966A7D0-A91A-401E-8FCA-A9C4830131BA}"/>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AE1668A1-BE58-476B-B314-994EB17E4BC3}"/>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8875B1F2-A919-418F-9D9F-B42F217EE0F1}"/>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37B3466-EB3B-43B8-87E9-E915B279D7A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020890-F528-4EB3-B052-AE27F9E517A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FC32720-D1E0-48E2-93D1-F99AA0B9921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DE86E26-CC6B-486B-886B-0085A74E06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250C01B-B619-40E1-8FB9-5E437440591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65873</xdr:rowOff>
    </xdr:from>
    <xdr:to>
      <xdr:col>55</xdr:col>
      <xdr:colOff>50800</xdr:colOff>
      <xdr:row>41</xdr:row>
      <xdr:rowOff>167473</xdr:rowOff>
    </xdr:to>
    <xdr:sp macro="" textlink="">
      <xdr:nvSpPr>
        <xdr:cNvPr id="132" name="楕円 131">
          <a:extLst>
            <a:ext uri="{FF2B5EF4-FFF2-40B4-BE49-F238E27FC236}">
              <a16:creationId xmlns:a16="http://schemas.microsoft.com/office/drawing/2014/main" id="{2E06CE94-E3E2-4C13-AD9E-44CC76859316}"/>
            </a:ext>
          </a:extLst>
        </xdr:cNvPr>
        <xdr:cNvSpPr/>
      </xdr:nvSpPr>
      <xdr:spPr>
        <a:xfrm>
          <a:off x="10426700" y="709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152250</xdr:rowOff>
    </xdr:from>
    <xdr:ext cx="534377" cy="259045"/>
    <xdr:sp macro="" textlink="">
      <xdr:nvSpPr>
        <xdr:cNvPr id="133" name="【道路】&#10;一人当たり延長該当値テキスト">
          <a:extLst>
            <a:ext uri="{FF2B5EF4-FFF2-40B4-BE49-F238E27FC236}">
              <a16:creationId xmlns:a16="http://schemas.microsoft.com/office/drawing/2014/main" id="{B552F567-84F4-4A7C-8C25-559B1D894912}"/>
            </a:ext>
          </a:extLst>
        </xdr:cNvPr>
        <xdr:cNvSpPr txBox="1"/>
      </xdr:nvSpPr>
      <xdr:spPr>
        <a:xfrm>
          <a:off x="10515600" y="7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64545</xdr:rowOff>
    </xdr:from>
    <xdr:to>
      <xdr:col>50</xdr:col>
      <xdr:colOff>165100</xdr:colOff>
      <xdr:row>41</xdr:row>
      <xdr:rowOff>166145</xdr:rowOff>
    </xdr:to>
    <xdr:sp macro="" textlink="">
      <xdr:nvSpPr>
        <xdr:cNvPr id="134" name="楕円 133">
          <a:extLst>
            <a:ext uri="{FF2B5EF4-FFF2-40B4-BE49-F238E27FC236}">
              <a16:creationId xmlns:a16="http://schemas.microsoft.com/office/drawing/2014/main" id="{5AF37DD2-3415-429C-8749-118D8314C2E4}"/>
            </a:ext>
          </a:extLst>
        </xdr:cNvPr>
        <xdr:cNvSpPr/>
      </xdr:nvSpPr>
      <xdr:spPr>
        <a:xfrm>
          <a:off x="9588500" y="709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115345</xdr:rowOff>
    </xdr:from>
    <xdr:to>
      <xdr:col>55</xdr:col>
      <xdr:colOff>0</xdr:colOff>
      <xdr:row>41</xdr:row>
      <xdr:rowOff>116673</xdr:rowOff>
    </xdr:to>
    <xdr:cxnSp macro="">
      <xdr:nvCxnSpPr>
        <xdr:cNvPr id="135" name="直線コネクタ 134">
          <a:extLst>
            <a:ext uri="{FF2B5EF4-FFF2-40B4-BE49-F238E27FC236}">
              <a16:creationId xmlns:a16="http://schemas.microsoft.com/office/drawing/2014/main" id="{FBC62D05-791B-461B-98E2-87CD095AC2C6}"/>
            </a:ext>
          </a:extLst>
        </xdr:cNvPr>
        <xdr:cNvCxnSpPr/>
      </xdr:nvCxnSpPr>
      <xdr:spPr>
        <a:xfrm>
          <a:off x="9639300" y="7144795"/>
          <a:ext cx="838200" cy="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64426</xdr:rowOff>
    </xdr:from>
    <xdr:to>
      <xdr:col>46</xdr:col>
      <xdr:colOff>38100</xdr:colOff>
      <xdr:row>41</xdr:row>
      <xdr:rowOff>166026</xdr:rowOff>
    </xdr:to>
    <xdr:sp macro="" textlink="">
      <xdr:nvSpPr>
        <xdr:cNvPr id="136" name="楕円 135">
          <a:extLst>
            <a:ext uri="{FF2B5EF4-FFF2-40B4-BE49-F238E27FC236}">
              <a16:creationId xmlns:a16="http://schemas.microsoft.com/office/drawing/2014/main" id="{7EF3DA88-625F-42B1-B328-EDBF63C5439E}"/>
            </a:ext>
          </a:extLst>
        </xdr:cNvPr>
        <xdr:cNvSpPr/>
      </xdr:nvSpPr>
      <xdr:spPr>
        <a:xfrm>
          <a:off x="8699500" y="709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115226</xdr:rowOff>
    </xdr:from>
    <xdr:to>
      <xdr:col>50</xdr:col>
      <xdr:colOff>114300</xdr:colOff>
      <xdr:row>41</xdr:row>
      <xdr:rowOff>115345</xdr:rowOff>
    </xdr:to>
    <xdr:cxnSp macro="">
      <xdr:nvCxnSpPr>
        <xdr:cNvPr id="137" name="直線コネクタ 136">
          <a:extLst>
            <a:ext uri="{FF2B5EF4-FFF2-40B4-BE49-F238E27FC236}">
              <a16:creationId xmlns:a16="http://schemas.microsoft.com/office/drawing/2014/main" id="{CFB0BDD7-1F43-405F-9226-0627108AB9AE}"/>
            </a:ext>
          </a:extLst>
        </xdr:cNvPr>
        <xdr:cNvCxnSpPr/>
      </xdr:nvCxnSpPr>
      <xdr:spPr>
        <a:xfrm>
          <a:off x="8750300" y="7144676"/>
          <a:ext cx="8890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62499</xdr:rowOff>
    </xdr:from>
    <xdr:to>
      <xdr:col>41</xdr:col>
      <xdr:colOff>101600</xdr:colOff>
      <xdr:row>41</xdr:row>
      <xdr:rowOff>164099</xdr:rowOff>
    </xdr:to>
    <xdr:sp macro="" textlink="">
      <xdr:nvSpPr>
        <xdr:cNvPr id="138" name="楕円 137">
          <a:extLst>
            <a:ext uri="{FF2B5EF4-FFF2-40B4-BE49-F238E27FC236}">
              <a16:creationId xmlns:a16="http://schemas.microsoft.com/office/drawing/2014/main" id="{2BB4C1A8-F806-427E-8E36-DB66069BF295}"/>
            </a:ext>
          </a:extLst>
        </xdr:cNvPr>
        <xdr:cNvSpPr/>
      </xdr:nvSpPr>
      <xdr:spPr>
        <a:xfrm>
          <a:off x="7810500" y="709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113299</xdr:rowOff>
    </xdr:from>
    <xdr:to>
      <xdr:col>45</xdr:col>
      <xdr:colOff>177800</xdr:colOff>
      <xdr:row>41</xdr:row>
      <xdr:rowOff>115226</xdr:rowOff>
    </xdr:to>
    <xdr:cxnSp macro="">
      <xdr:nvCxnSpPr>
        <xdr:cNvPr id="139" name="直線コネクタ 138">
          <a:extLst>
            <a:ext uri="{FF2B5EF4-FFF2-40B4-BE49-F238E27FC236}">
              <a16:creationId xmlns:a16="http://schemas.microsoft.com/office/drawing/2014/main" id="{D085B8AF-0B97-4783-A2FE-BB7C74D25A87}"/>
            </a:ext>
          </a:extLst>
        </xdr:cNvPr>
        <xdr:cNvCxnSpPr/>
      </xdr:nvCxnSpPr>
      <xdr:spPr>
        <a:xfrm>
          <a:off x="7861300" y="7142749"/>
          <a:ext cx="889000" cy="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60571</xdr:rowOff>
    </xdr:from>
    <xdr:to>
      <xdr:col>36</xdr:col>
      <xdr:colOff>165100</xdr:colOff>
      <xdr:row>41</xdr:row>
      <xdr:rowOff>162171</xdr:rowOff>
    </xdr:to>
    <xdr:sp macro="" textlink="">
      <xdr:nvSpPr>
        <xdr:cNvPr id="140" name="楕円 139">
          <a:extLst>
            <a:ext uri="{FF2B5EF4-FFF2-40B4-BE49-F238E27FC236}">
              <a16:creationId xmlns:a16="http://schemas.microsoft.com/office/drawing/2014/main" id="{540A8ED2-942F-428E-8438-53458F6A1AA7}"/>
            </a:ext>
          </a:extLst>
        </xdr:cNvPr>
        <xdr:cNvSpPr/>
      </xdr:nvSpPr>
      <xdr:spPr>
        <a:xfrm>
          <a:off x="6921500" y="709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111371</xdr:rowOff>
    </xdr:from>
    <xdr:to>
      <xdr:col>41</xdr:col>
      <xdr:colOff>50800</xdr:colOff>
      <xdr:row>41</xdr:row>
      <xdr:rowOff>113299</xdr:rowOff>
    </xdr:to>
    <xdr:cxnSp macro="">
      <xdr:nvCxnSpPr>
        <xdr:cNvPr id="141" name="直線コネクタ 140">
          <a:extLst>
            <a:ext uri="{FF2B5EF4-FFF2-40B4-BE49-F238E27FC236}">
              <a16:creationId xmlns:a16="http://schemas.microsoft.com/office/drawing/2014/main" id="{A1A62D28-F045-4E3D-9C81-CCAEC5A105C6}"/>
            </a:ext>
          </a:extLst>
        </xdr:cNvPr>
        <xdr:cNvCxnSpPr/>
      </xdr:nvCxnSpPr>
      <xdr:spPr>
        <a:xfrm>
          <a:off x="6972300" y="7140821"/>
          <a:ext cx="889000" cy="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B938E7A9-A935-4B43-A2AE-AF0B4A5AFF53}"/>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C7AFCAC7-18D5-490C-B1D6-4ECE3F8F6ED8}"/>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FD9FAB37-6087-426A-A522-38F655123C07}"/>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9343F15C-2C96-413A-9C31-E59CD225E923}"/>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157272</xdr:rowOff>
    </xdr:from>
    <xdr:ext cx="534377" cy="259045"/>
    <xdr:sp macro="" textlink="">
      <xdr:nvSpPr>
        <xdr:cNvPr id="146" name="n_1mainValue【道路】&#10;一人当たり延長">
          <a:extLst>
            <a:ext uri="{FF2B5EF4-FFF2-40B4-BE49-F238E27FC236}">
              <a16:creationId xmlns:a16="http://schemas.microsoft.com/office/drawing/2014/main" id="{9A399FB8-E1B7-4E87-A8F1-10B24F589A73}"/>
            </a:ext>
          </a:extLst>
        </xdr:cNvPr>
        <xdr:cNvSpPr txBox="1"/>
      </xdr:nvSpPr>
      <xdr:spPr>
        <a:xfrm>
          <a:off x="9359411" y="718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157153</xdr:rowOff>
    </xdr:from>
    <xdr:ext cx="534377" cy="259045"/>
    <xdr:sp macro="" textlink="">
      <xdr:nvSpPr>
        <xdr:cNvPr id="147" name="n_2mainValue【道路】&#10;一人当たり延長">
          <a:extLst>
            <a:ext uri="{FF2B5EF4-FFF2-40B4-BE49-F238E27FC236}">
              <a16:creationId xmlns:a16="http://schemas.microsoft.com/office/drawing/2014/main" id="{786FF18D-85CA-49A2-AADD-2BB8CFFE999F}"/>
            </a:ext>
          </a:extLst>
        </xdr:cNvPr>
        <xdr:cNvSpPr txBox="1"/>
      </xdr:nvSpPr>
      <xdr:spPr>
        <a:xfrm>
          <a:off x="8483111" y="718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155226</xdr:rowOff>
    </xdr:from>
    <xdr:ext cx="534377" cy="259045"/>
    <xdr:sp macro="" textlink="">
      <xdr:nvSpPr>
        <xdr:cNvPr id="148" name="n_3mainValue【道路】&#10;一人当たり延長">
          <a:extLst>
            <a:ext uri="{FF2B5EF4-FFF2-40B4-BE49-F238E27FC236}">
              <a16:creationId xmlns:a16="http://schemas.microsoft.com/office/drawing/2014/main" id="{CB9B9C2C-D7AB-49A4-9268-921E40C4DF47}"/>
            </a:ext>
          </a:extLst>
        </xdr:cNvPr>
        <xdr:cNvSpPr txBox="1"/>
      </xdr:nvSpPr>
      <xdr:spPr>
        <a:xfrm>
          <a:off x="7594111" y="718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153298</xdr:rowOff>
    </xdr:from>
    <xdr:ext cx="534377" cy="259045"/>
    <xdr:sp macro="" textlink="">
      <xdr:nvSpPr>
        <xdr:cNvPr id="149" name="n_4mainValue【道路】&#10;一人当たり延長">
          <a:extLst>
            <a:ext uri="{FF2B5EF4-FFF2-40B4-BE49-F238E27FC236}">
              <a16:creationId xmlns:a16="http://schemas.microsoft.com/office/drawing/2014/main" id="{F4920D9B-7043-4FE4-8968-559997D59EFA}"/>
            </a:ext>
          </a:extLst>
        </xdr:cNvPr>
        <xdr:cNvSpPr txBox="1"/>
      </xdr:nvSpPr>
      <xdr:spPr>
        <a:xfrm>
          <a:off x="6705111" y="718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5A79D7E-0C1D-40A5-BACE-C6ED0F722D5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D88B28D-EB35-4594-AD38-524A207327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6D52A7D-29E1-42A3-83FD-2D1C8607B15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61C43D2-8D0E-4458-8777-AE74229498F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F65AE4E-A87E-4FE6-AB62-2C96F66006C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D5BF45F-ECF6-4B4A-B278-F1B06752BA7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94F184E-4C3A-46B9-8857-5360812EEEC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47A5C49-9AE7-44D3-A1CA-426F6F77195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AFC1EE43-967D-49F5-8054-C21027F52E8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AD77402F-6A54-4B4F-A9B5-970CF557AB4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1709C67-2C45-4FE6-9336-6F25427FC4A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B1B871CD-B323-4A42-B94D-85F55C1F5FF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8CCED1C3-08DA-4112-86FD-B7F0D8C1B70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CD9FFEE-B31C-4A2D-86FF-0DB25B01F11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09CA4EF-FD2E-4A35-BB25-F826B32F451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BEEF2D5C-5EB5-4B0F-86F0-430AF554D44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99DEB19-D262-405D-9B9E-F49745ADF54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908260E5-86B5-486C-BD96-4B2E9D38F01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7D7F23AD-440D-428F-9847-27D9DA4A873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5AD095D0-27B6-4BB2-9808-0849E17A2C7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1191546D-E20F-42DE-9B1F-E1627B24C48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B68D2FF1-24E6-4952-A176-C9AFA3DA972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60EF97A-2F7F-4818-B889-9FEE287A100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D38CEDF4-4817-4D2E-8592-0935D998ECC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67C5C77F-BFF7-4F69-B3F8-250840AF30E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C6020F2E-FF42-48C7-863B-C69B75CB15BC}"/>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F29A1A2-7332-4806-9CD7-CA04951E53CC}"/>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48D308B1-5AED-41A6-B073-7C158E9B81BB}"/>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4288AAD-1C19-4D5D-B4A1-C59A7FE2CAA5}"/>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70C8E3FC-726F-46A2-A9DF-136B225BE649}"/>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84B5FEB6-88A4-471B-9A3D-F620ACFDE4DE}"/>
            </a:ext>
          </a:extLst>
        </xdr:cNvPr>
        <xdr:cNvSpPr txBox="1"/>
      </xdr:nvSpPr>
      <xdr:spPr>
        <a:xfrm>
          <a:off x="4673600" y="10529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EFB14D75-81B0-403B-8A6B-CB74511FE9FB}"/>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1CBA6962-1B15-4D5E-BEF4-724AAE4F9B79}"/>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A4FE8EF2-0615-493D-BCCA-BFAC8F73A8CE}"/>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287D1954-AC1D-4D60-B2FD-C418A53F580A}"/>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803E5BB8-2B7D-440F-B60B-DE5DE3212F5E}"/>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7D9B39B-8548-43ED-A729-FFF5E97E137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C439962-680B-46A5-9A65-DA4FFB46417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F5AE546-D4BA-4E23-8508-736C45174B4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D2487F9-7E35-40A9-BBED-0AE8338820C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4852F535-7338-44C4-A35B-D1E4DD007B6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91" name="楕円 190">
          <a:extLst>
            <a:ext uri="{FF2B5EF4-FFF2-40B4-BE49-F238E27FC236}">
              <a16:creationId xmlns:a16="http://schemas.microsoft.com/office/drawing/2014/main" id="{C997401B-4649-4AF9-AD90-5A708B7E4E39}"/>
            </a:ext>
          </a:extLst>
        </xdr:cNvPr>
        <xdr:cNvSpPr/>
      </xdr:nvSpPr>
      <xdr:spPr>
        <a:xfrm>
          <a:off x="45847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27594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1A1323F-3780-4855-A7AC-0B8D3BD71913}"/>
            </a:ext>
          </a:extLst>
        </xdr:cNvPr>
        <xdr:cNvSpPr txBox="1"/>
      </xdr:nvSpPr>
      <xdr:spPr>
        <a:xfrm>
          <a:off x="4673600" y="1031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159838</xdr:rowOff>
    </xdr:from>
    <xdr:to>
      <xdr:col>20</xdr:col>
      <xdr:colOff>38100</xdr:colOff>
      <xdr:row>61</xdr:row>
      <xdr:rowOff>89988</xdr:rowOff>
    </xdr:to>
    <xdr:sp macro="" textlink="">
      <xdr:nvSpPr>
        <xdr:cNvPr id="193" name="楕円 192">
          <a:extLst>
            <a:ext uri="{FF2B5EF4-FFF2-40B4-BE49-F238E27FC236}">
              <a16:creationId xmlns:a16="http://schemas.microsoft.com/office/drawing/2014/main" id="{89904DEF-E8C3-4998-B5DB-484A95189A12}"/>
            </a:ext>
          </a:extLst>
        </xdr:cNvPr>
        <xdr:cNvSpPr/>
      </xdr:nvSpPr>
      <xdr:spPr>
        <a:xfrm>
          <a:off x="3746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39188</xdr:rowOff>
    </xdr:from>
    <xdr:to>
      <xdr:col>24</xdr:col>
      <xdr:colOff>63500</xdr:colOff>
      <xdr:row>61</xdr:row>
      <xdr:rowOff>55517</xdr:rowOff>
    </xdr:to>
    <xdr:cxnSp macro="">
      <xdr:nvCxnSpPr>
        <xdr:cNvPr id="194" name="直線コネクタ 193">
          <a:extLst>
            <a:ext uri="{FF2B5EF4-FFF2-40B4-BE49-F238E27FC236}">
              <a16:creationId xmlns:a16="http://schemas.microsoft.com/office/drawing/2014/main" id="{15B12162-44CC-4924-A134-7B94EEF224A0}"/>
            </a:ext>
          </a:extLst>
        </xdr:cNvPr>
        <xdr:cNvCxnSpPr/>
      </xdr:nvCxnSpPr>
      <xdr:spPr>
        <a:xfrm>
          <a:off x="3797300" y="10497638"/>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4717</xdr:rowOff>
    </xdr:from>
    <xdr:to>
      <xdr:col>15</xdr:col>
      <xdr:colOff>101600</xdr:colOff>
      <xdr:row>61</xdr:row>
      <xdr:rowOff>106317</xdr:rowOff>
    </xdr:to>
    <xdr:sp macro="" textlink="">
      <xdr:nvSpPr>
        <xdr:cNvPr id="195" name="楕円 194">
          <a:extLst>
            <a:ext uri="{FF2B5EF4-FFF2-40B4-BE49-F238E27FC236}">
              <a16:creationId xmlns:a16="http://schemas.microsoft.com/office/drawing/2014/main" id="{670D21AF-A8A5-4C38-9F84-08D39653241A}"/>
            </a:ext>
          </a:extLst>
        </xdr:cNvPr>
        <xdr:cNvSpPr/>
      </xdr:nvSpPr>
      <xdr:spPr>
        <a:xfrm>
          <a:off x="2857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39188</xdr:rowOff>
    </xdr:from>
    <xdr:to>
      <xdr:col>19</xdr:col>
      <xdr:colOff>177800</xdr:colOff>
      <xdr:row>61</xdr:row>
      <xdr:rowOff>55517</xdr:rowOff>
    </xdr:to>
    <xdr:cxnSp macro="">
      <xdr:nvCxnSpPr>
        <xdr:cNvPr id="196" name="直線コネクタ 195">
          <a:extLst>
            <a:ext uri="{FF2B5EF4-FFF2-40B4-BE49-F238E27FC236}">
              <a16:creationId xmlns:a16="http://schemas.microsoft.com/office/drawing/2014/main" id="{40363903-01B9-4CA9-80D3-CDCEA252A6A7}"/>
            </a:ext>
          </a:extLst>
        </xdr:cNvPr>
        <xdr:cNvCxnSpPr/>
      </xdr:nvCxnSpPr>
      <xdr:spPr>
        <a:xfrm flipV="1">
          <a:off x="2908300" y="1049763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7983</xdr:rowOff>
    </xdr:from>
    <xdr:to>
      <xdr:col>10</xdr:col>
      <xdr:colOff>165100</xdr:colOff>
      <xdr:row>61</xdr:row>
      <xdr:rowOff>109583</xdr:rowOff>
    </xdr:to>
    <xdr:sp macro="" textlink="">
      <xdr:nvSpPr>
        <xdr:cNvPr id="197" name="楕円 196">
          <a:extLst>
            <a:ext uri="{FF2B5EF4-FFF2-40B4-BE49-F238E27FC236}">
              <a16:creationId xmlns:a16="http://schemas.microsoft.com/office/drawing/2014/main" id="{E5468151-7B1C-4E24-888B-33840FFCE24F}"/>
            </a:ext>
          </a:extLst>
        </xdr:cNvPr>
        <xdr:cNvSpPr/>
      </xdr:nvSpPr>
      <xdr:spPr>
        <a:xfrm>
          <a:off x="1968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55517</xdr:rowOff>
    </xdr:from>
    <xdr:to>
      <xdr:col>15</xdr:col>
      <xdr:colOff>50800</xdr:colOff>
      <xdr:row>61</xdr:row>
      <xdr:rowOff>58783</xdr:rowOff>
    </xdr:to>
    <xdr:cxnSp macro="">
      <xdr:nvCxnSpPr>
        <xdr:cNvPr id="198" name="直線コネクタ 197">
          <a:extLst>
            <a:ext uri="{FF2B5EF4-FFF2-40B4-BE49-F238E27FC236}">
              <a16:creationId xmlns:a16="http://schemas.microsoft.com/office/drawing/2014/main" id="{93ECE1C0-E79A-459A-891D-91CE84777BE0}"/>
            </a:ext>
          </a:extLst>
        </xdr:cNvPr>
        <xdr:cNvCxnSpPr/>
      </xdr:nvCxnSpPr>
      <xdr:spPr>
        <a:xfrm flipV="1">
          <a:off x="2019300" y="1051396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153307</xdr:rowOff>
    </xdr:from>
    <xdr:to>
      <xdr:col>6</xdr:col>
      <xdr:colOff>38100</xdr:colOff>
      <xdr:row>61</xdr:row>
      <xdr:rowOff>83457</xdr:rowOff>
    </xdr:to>
    <xdr:sp macro="" textlink="">
      <xdr:nvSpPr>
        <xdr:cNvPr id="199" name="楕円 198">
          <a:extLst>
            <a:ext uri="{FF2B5EF4-FFF2-40B4-BE49-F238E27FC236}">
              <a16:creationId xmlns:a16="http://schemas.microsoft.com/office/drawing/2014/main" id="{74D41CF4-0EAC-4C00-82B9-1F22631430FE}"/>
            </a:ext>
          </a:extLst>
        </xdr:cNvPr>
        <xdr:cNvSpPr/>
      </xdr:nvSpPr>
      <xdr:spPr>
        <a:xfrm>
          <a:off x="1079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32657</xdr:rowOff>
    </xdr:from>
    <xdr:to>
      <xdr:col>10</xdr:col>
      <xdr:colOff>114300</xdr:colOff>
      <xdr:row>61</xdr:row>
      <xdr:rowOff>58783</xdr:rowOff>
    </xdr:to>
    <xdr:cxnSp macro="">
      <xdr:nvCxnSpPr>
        <xdr:cNvPr id="200" name="直線コネクタ 199">
          <a:extLst>
            <a:ext uri="{FF2B5EF4-FFF2-40B4-BE49-F238E27FC236}">
              <a16:creationId xmlns:a16="http://schemas.microsoft.com/office/drawing/2014/main" id="{A1DC60F9-4FC0-48C9-AB62-F7873AC08883}"/>
            </a:ext>
          </a:extLst>
        </xdr:cNvPr>
        <xdr:cNvCxnSpPr/>
      </xdr:nvCxnSpPr>
      <xdr:spPr>
        <a:xfrm>
          <a:off x="1130300" y="104911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9253355A-678A-4556-BD0C-FE51730075FD}"/>
            </a:ext>
          </a:extLst>
        </xdr:cNvPr>
        <xdr:cNvSpPr txBox="1"/>
      </xdr:nvSpPr>
      <xdr:spPr>
        <a:xfrm>
          <a:off x="35820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181DF06E-AC0B-45FD-A8A5-C70A1F17D1DB}"/>
            </a:ext>
          </a:extLst>
        </xdr:cNvPr>
        <xdr:cNvSpPr txBox="1"/>
      </xdr:nvSpPr>
      <xdr:spPr>
        <a:xfrm>
          <a:off x="2705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E3F57DEE-80BF-45DF-A52A-ED933B9D720B}"/>
            </a:ext>
          </a:extLst>
        </xdr:cNvPr>
        <xdr:cNvSpPr txBox="1"/>
      </xdr:nvSpPr>
      <xdr:spPr>
        <a:xfrm>
          <a:off x="1816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26F2724-1B87-4D56-9FED-136CC1AF12C8}"/>
            </a:ext>
          </a:extLst>
        </xdr:cNvPr>
        <xdr:cNvSpPr txBox="1"/>
      </xdr:nvSpPr>
      <xdr:spPr>
        <a:xfrm>
          <a:off x="927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106515</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52D4EF6E-C130-4710-8D73-5287446D5ED1}"/>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122844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1086DFD-360B-4DEE-A796-4EF7189D71EA}"/>
            </a:ext>
          </a:extLst>
        </xdr:cNvPr>
        <xdr:cNvSpPr txBox="1"/>
      </xdr:nvSpPr>
      <xdr:spPr>
        <a:xfrm>
          <a:off x="2705744" y="10238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126110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627B767-9546-47DF-AD89-2665620B247C}"/>
            </a:ext>
          </a:extLst>
        </xdr:cNvPr>
        <xdr:cNvSpPr txBox="1"/>
      </xdr:nvSpPr>
      <xdr:spPr>
        <a:xfrm>
          <a:off x="1816744" y="1024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99984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9BC9A2E6-42F9-458F-A028-783B118AFED0}"/>
            </a:ext>
          </a:extLst>
        </xdr:cNvPr>
        <xdr:cNvSpPr txBox="1"/>
      </xdr:nvSpPr>
      <xdr:spPr>
        <a:xfrm>
          <a:off x="927744" y="1021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4C8BC03-9D73-46EC-8CBB-C934222E0E5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019718E-B9E9-4833-A0BD-D65510BF9B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1FEB94F-706A-4FC5-8680-C3AA650725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B15E55E-29AB-4E8D-BDC2-D7742CB3F73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9203B3E-D144-4F39-9C21-B9F38BA3C19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10F13B1-D865-4FED-B736-441E06CB466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C47253F-EDE2-4CC9-8D62-87A17627679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DF009B0-86DF-4C7C-9333-DE6FDC993E4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3927953-1F4F-4074-94B8-F01A62DEF94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FD1DD8F-F779-4236-8213-5FDA20C274B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0791CA1-C81F-45DE-AA8A-3307D0D183A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51F01C55-39D1-45D9-BCB4-70F01E2F7D4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3FC7F234-2D2E-47B2-A2E3-65BA64D6A5B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20657CA6-089B-4FD2-A4F5-602057E34F2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D4E957F-359E-46BE-87D0-0183C174D14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D2A4D537-F8D9-4D62-B81F-9BADFCB74728}"/>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87049F4-75EB-4810-99A7-9A512CB981D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F4D39F98-B358-45E0-B388-10D8CABBD02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B5F44AC-F862-45C4-AD4D-5668BCCA5DA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6E11CFD4-CF3B-46F7-B47F-1E76BA6E54F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1DBBFC7-1351-460E-B0D6-07DF92D3B47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4524C582-166B-47E3-A14E-C8D0574DA18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2D43EA6A-EAFF-4F31-823F-88BD1AF5E21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8FA2556D-8AC9-42E9-9DA6-0A54FBCE5940}"/>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BE883F58-D3EE-478F-9E21-4D4F47B2CA91}"/>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B0B15B37-99BA-411C-882D-3CA8BE69D71F}"/>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D9F91A9-9B40-4CEA-96C3-533A4B125BEA}"/>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2B966726-57D7-43A9-8CF7-FC549652B9F0}"/>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5200AE9-E999-45E9-BAE1-84348173DBF2}"/>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982001FF-EC09-443D-AB96-CCDF9845172F}"/>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B9B200B-E18C-455D-84FC-784F08C33EE8}"/>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E0543E2D-00C8-459B-BB4D-FAE5F2460072}"/>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2D1317DD-A8D9-42C0-95D5-97A506B51800}"/>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CE4BDF4E-7072-4658-9BE2-FD3C5D2D2104}"/>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7A3E329-A646-4252-BACA-625574A0889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B7658F6-4881-4A36-B0D2-46BF36A7166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DAF7A08-826C-48CB-B599-5FF3F425422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417BFFF-A9B6-4D59-9A38-99BAD824B59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1EF81A05-C6B8-4EDA-AFB0-D2E0CD25DB8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118132</xdr:rowOff>
    </xdr:from>
    <xdr:to>
      <xdr:col>55</xdr:col>
      <xdr:colOff>50800</xdr:colOff>
      <xdr:row>64</xdr:row>
      <xdr:rowOff>48282</xdr:rowOff>
    </xdr:to>
    <xdr:sp macro="" textlink="">
      <xdr:nvSpPr>
        <xdr:cNvPr id="248" name="楕円 247">
          <a:extLst>
            <a:ext uri="{FF2B5EF4-FFF2-40B4-BE49-F238E27FC236}">
              <a16:creationId xmlns:a16="http://schemas.microsoft.com/office/drawing/2014/main" id="{2AE72103-A149-47EF-838A-1FD23A237DAB}"/>
            </a:ext>
          </a:extLst>
        </xdr:cNvPr>
        <xdr:cNvSpPr/>
      </xdr:nvSpPr>
      <xdr:spPr>
        <a:xfrm>
          <a:off x="10426700" y="1091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33059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572E6B8-60DF-4F4A-9B91-78A41F48A9B9}"/>
            </a:ext>
          </a:extLst>
        </xdr:cNvPr>
        <xdr:cNvSpPr txBox="1"/>
      </xdr:nvSpPr>
      <xdr:spPr>
        <a:xfrm>
          <a:off x="10515600" y="1083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118134</xdr:rowOff>
    </xdr:from>
    <xdr:to>
      <xdr:col>50</xdr:col>
      <xdr:colOff>165100</xdr:colOff>
      <xdr:row>64</xdr:row>
      <xdr:rowOff>48284</xdr:rowOff>
    </xdr:to>
    <xdr:sp macro="" textlink="">
      <xdr:nvSpPr>
        <xdr:cNvPr id="250" name="楕円 249">
          <a:extLst>
            <a:ext uri="{FF2B5EF4-FFF2-40B4-BE49-F238E27FC236}">
              <a16:creationId xmlns:a16="http://schemas.microsoft.com/office/drawing/2014/main" id="{4F574805-B7CC-426A-98CA-A97C4439CCAB}"/>
            </a:ext>
          </a:extLst>
        </xdr:cNvPr>
        <xdr:cNvSpPr/>
      </xdr:nvSpPr>
      <xdr:spPr>
        <a:xfrm>
          <a:off x="9588500" y="1091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168932</xdr:rowOff>
    </xdr:from>
    <xdr:to>
      <xdr:col>55</xdr:col>
      <xdr:colOff>0</xdr:colOff>
      <xdr:row>63</xdr:row>
      <xdr:rowOff>168934</xdr:rowOff>
    </xdr:to>
    <xdr:cxnSp macro="">
      <xdr:nvCxnSpPr>
        <xdr:cNvPr id="251" name="直線コネクタ 250">
          <a:extLst>
            <a:ext uri="{FF2B5EF4-FFF2-40B4-BE49-F238E27FC236}">
              <a16:creationId xmlns:a16="http://schemas.microsoft.com/office/drawing/2014/main" id="{551CCAA8-D2D2-4E3E-8150-7F670C17C976}"/>
            </a:ext>
          </a:extLst>
        </xdr:cNvPr>
        <xdr:cNvCxnSpPr/>
      </xdr:nvCxnSpPr>
      <xdr:spPr>
        <a:xfrm flipV="1">
          <a:off x="9639300" y="10970282"/>
          <a:ext cx="8382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120738</xdr:rowOff>
    </xdr:from>
    <xdr:to>
      <xdr:col>46</xdr:col>
      <xdr:colOff>38100</xdr:colOff>
      <xdr:row>64</xdr:row>
      <xdr:rowOff>50888</xdr:rowOff>
    </xdr:to>
    <xdr:sp macro="" textlink="">
      <xdr:nvSpPr>
        <xdr:cNvPr id="252" name="楕円 251">
          <a:extLst>
            <a:ext uri="{FF2B5EF4-FFF2-40B4-BE49-F238E27FC236}">
              <a16:creationId xmlns:a16="http://schemas.microsoft.com/office/drawing/2014/main" id="{AF99AC65-8F19-4DFA-8212-8D89D8A9DBFB}"/>
            </a:ext>
          </a:extLst>
        </xdr:cNvPr>
        <xdr:cNvSpPr/>
      </xdr:nvSpPr>
      <xdr:spPr>
        <a:xfrm>
          <a:off x="8699500" y="1092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168934</xdr:rowOff>
    </xdr:from>
    <xdr:to>
      <xdr:col>50</xdr:col>
      <xdr:colOff>114300</xdr:colOff>
      <xdr:row>64</xdr:row>
      <xdr:rowOff>88</xdr:rowOff>
    </xdr:to>
    <xdr:cxnSp macro="">
      <xdr:nvCxnSpPr>
        <xdr:cNvPr id="253" name="直線コネクタ 252">
          <a:extLst>
            <a:ext uri="{FF2B5EF4-FFF2-40B4-BE49-F238E27FC236}">
              <a16:creationId xmlns:a16="http://schemas.microsoft.com/office/drawing/2014/main" id="{B33C00D5-30AB-46D5-B0AD-97F5A4D4B2D0}"/>
            </a:ext>
          </a:extLst>
        </xdr:cNvPr>
        <xdr:cNvCxnSpPr/>
      </xdr:nvCxnSpPr>
      <xdr:spPr>
        <a:xfrm flipV="1">
          <a:off x="8750300" y="10970284"/>
          <a:ext cx="889000" cy="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121790</xdr:rowOff>
    </xdr:from>
    <xdr:to>
      <xdr:col>41</xdr:col>
      <xdr:colOff>101600</xdr:colOff>
      <xdr:row>64</xdr:row>
      <xdr:rowOff>51940</xdr:rowOff>
    </xdr:to>
    <xdr:sp macro="" textlink="">
      <xdr:nvSpPr>
        <xdr:cNvPr id="254" name="楕円 253">
          <a:extLst>
            <a:ext uri="{FF2B5EF4-FFF2-40B4-BE49-F238E27FC236}">
              <a16:creationId xmlns:a16="http://schemas.microsoft.com/office/drawing/2014/main" id="{B5F5C73C-7255-4C11-BB35-CB852524938E}"/>
            </a:ext>
          </a:extLst>
        </xdr:cNvPr>
        <xdr:cNvSpPr/>
      </xdr:nvSpPr>
      <xdr:spPr>
        <a:xfrm>
          <a:off x="7810500" y="1092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88</xdr:rowOff>
    </xdr:from>
    <xdr:to>
      <xdr:col>45</xdr:col>
      <xdr:colOff>177800</xdr:colOff>
      <xdr:row>64</xdr:row>
      <xdr:rowOff>1140</xdr:rowOff>
    </xdr:to>
    <xdr:cxnSp macro="">
      <xdr:nvCxnSpPr>
        <xdr:cNvPr id="255" name="直線コネクタ 254">
          <a:extLst>
            <a:ext uri="{FF2B5EF4-FFF2-40B4-BE49-F238E27FC236}">
              <a16:creationId xmlns:a16="http://schemas.microsoft.com/office/drawing/2014/main" id="{2FCB7D6E-8B40-4202-BB37-C16D2A069F7B}"/>
            </a:ext>
          </a:extLst>
        </xdr:cNvPr>
        <xdr:cNvCxnSpPr/>
      </xdr:nvCxnSpPr>
      <xdr:spPr>
        <a:xfrm flipV="1">
          <a:off x="7861300" y="10972888"/>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121096</xdr:rowOff>
    </xdr:from>
    <xdr:to>
      <xdr:col>36</xdr:col>
      <xdr:colOff>165100</xdr:colOff>
      <xdr:row>64</xdr:row>
      <xdr:rowOff>51246</xdr:rowOff>
    </xdr:to>
    <xdr:sp macro="" textlink="">
      <xdr:nvSpPr>
        <xdr:cNvPr id="256" name="楕円 255">
          <a:extLst>
            <a:ext uri="{FF2B5EF4-FFF2-40B4-BE49-F238E27FC236}">
              <a16:creationId xmlns:a16="http://schemas.microsoft.com/office/drawing/2014/main" id="{0DFB81DE-BF9E-4517-BE66-B0BAC196A05E}"/>
            </a:ext>
          </a:extLst>
        </xdr:cNvPr>
        <xdr:cNvSpPr/>
      </xdr:nvSpPr>
      <xdr:spPr>
        <a:xfrm>
          <a:off x="6921500" y="10922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446</xdr:rowOff>
    </xdr:from>
    <xdr:to>
      <xdr:col>41</xdr:col>
      <xdr:colOff>50800</xdr:colOff>
      <xdr:row>64</xdr:row>
      <xdr:rowOff>1140</xdr:rowOff>
    </xdr:to>
    <xdr:cxnSp macro="">
      <xdr:nvCxnSpPr>
        <xdr:cNvPr id="257" name="直線コネクタ 256">
          <a:extLst>
            <a:ext uri="{FF2B5EF4-FFF2-40B4-BE49-F238E27FC236}">
              <a16:creationId xmlns:a16="http://schemas.microsoft.com/office/drawing/2014/main" id="{E97E7F4B-0604-499F-923F-3C94611706F7}"/>
            </a:ext>
          </a:extLst>
        </xdr:cNvPr>
        <xdr:cNvCxnSpPr/>
      </xdr:nvCxnSpPr>
      <xdr:spPr>
        <a:xfrm>
          <a:off x="6972300" y="10973246"/>
          <a:ext cx="889000" cy="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A02A410-26CE-4A57-8B9E-0F283AF3E19F}"/>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AD86CC1-6D3D-4D47-AC73-2DDAB0FE95BA}"/>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E8A0F9E-F24F-44C3-8527-01B2B7A34966}"/>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96FDC5E-F1D9-49A0-940B-4433396431F3}"/>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39411</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2D26D765-5949-4F66-9BF7-31BC9CB630AA}"/>
            </a:ext>
          </a:extLst>
        </xdr:cNvPr>
        <xdr:cNvSpPr txBox="1"/>
      </xdr:nvSpPr>
      <xdr:spPr>
        <a:xfrm>
          <a:off x="9327095" y="11012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42015</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6D0724D-1C0D-4790-AA2B-8E5FD0F187A2}"/>
            </a:ext>
          </a:extLst>
        </xdr:cNvPr>
        <xdr:cNvSpPr txBox="1"/>
      </xdr:nvSpPr>
      <xdr:spPr>
        <a:xfrm>
          <a:off x="8450795" y="1101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43067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D7C81CCC-9F51-4A49-9828-4F5C38AFA082}"/>
            </a:ext>
          </a:extLst>
        </xdr:cNvPr>
        <xdr:cNvSpPr txBox="1"/>
      </xdr:nvSpPr>
      <xdr:spPr>
        <a:xfrm>
          <a:off x="7561795" y="11015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42373</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DFFCE69-D456-4A71-879E-E68940540EFA}"/>
            </a:ext>
          </a:extLst>
        </xdr:cNvPr>
        <xdr:cNvSpPr txBox="1"/>
      </xdr:nvSpPr>
      <xdr:spPr>
        <a:xfrm>
          <a:off x="6672795" y="11015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C1DC44E-879E-4D5E-8B2E-78D37C5ADD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6ACE964-E313-4884-984B-49A137C5CAD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343555F-D34F-4E76-A5E1-CD5E29FFD66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EC2FC1E-61E0-4951-B119-7B31016D3F6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ED0FA7EF-3BA1-4D13-9FF3-01077AB18F3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3402794-6411-4F58-B0A5-B2FFE6E286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B20C57F9-0593-41DF-9644-7C7A5FD1C4D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7B94A20-E64B-4F8E-80F3-670977EAFEC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B6BCE7B-A2D8-43BB-BC33-CF2FDF47FA7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E91CBC9-9D46-4245-AD74-321E0F71422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E0CE21C-42C3-400B-BA4F-A999869DD37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FC2F1734-B9BB-4DD2-9B96-817F59B7995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0E0EA247-C884-4F97-A4FF-D2C1DB5AB3B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6B4C4AC0-482B-47A0-A65A-67EC84FD282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9847B03C-1ADC-49BB-B434-077831072E2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8248A288-69F3-4EE3-8D4E-33A13102AAB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9156DC5F-94E0-4F9C-9FAA-A6DFD0336CFE}"/>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3903E137-2A99-4645-925C-C1E6E9E319B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2BBCA21D-4011-46F8-9190-273AD96D5F0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35D3B1E8-9EB5-4FA1-8BA0-01F2FE0F751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F3CBF583-32FB-4C13-947D-2508F40B0C3E}"/>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E524B954-0FE0-4FF5-BF61-C64404F4A18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500216D8-19E8-4F10-9E12-0ABD04736B0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8A103852-D0BC-45A0-B6D0-BFE04061AAF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D3E87D95-1872-4600-84AC-592CD62876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157299</xdr:rowOff>
    </xdr:from>
    <xdr:to>
      <xdr:col>24</xdr:col>
      <xdr:colOff>62865</xdr:colOff>
      <xdr:row>86</xdr:row>
      <xdr:rowOff>168729</xdr:rowOff>
    </xdr:to>
    <xdr:cxnSp macro="">
      <xdr:nvCxnSpPr>
        <xdr:cNvPr id="291" name="直線コネクタ 290">
          <a:extLst>
            <a:ext uri="{FF2B5EF4-FFF2-40B4-BE49-F238E27FC236}">
              <a16:creationId xmlns:a16="http://schemas.microsoft.com/office/drawing/2014/main" id="{5ACA9D37-DD6E-42F5-9001-B1E52FA68093}"/>
            </a:ext>
          </a:extLst>
        </xdr:cNvPr>
        <xdr:cNvCxnSpPr/>
      </xdr:nvCxnSpPr>
      <xdr:spPr>
        <a:xfrm flipV="1">
          <a:off x="4634865" y="13701849"/>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2" name="【公営住宅】&#10;有形固定資産減価償却率最小値テキスト">
          <a:extLst>
            <a:ext uri="{FF2B5EF4-FFF2-40B4-BE49-F238E27FC236}">
              <a16:creationId xmlns:a16="http://schemas.microsoft.com/office/drawing/2014/main" id="{0500004C-44BA-4133-9E6D-325672FA7ED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3" name="直線コネクタ 292">
          <a:extLst>
            <a:ext uri="{FF2B5EF4-FFF2-40B4-BE49-F238E27FC236}">
              <a16:creationId xmlns:a16="http://schemas.microsoft.com/office/drawing/2014/main" id="{C77099B1-DAE3-4061-987B-10D48939EBF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103976</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F2D0B316-FE78-4363-9D60-32F63E8613BF}"/>
            </a:ext>
          </a:extLst>
        </xdr:cNvPr>
        <xdr:cNvSpPr txBox="1"/>
      </xdr:nvSpPr>
      <xdr:spPr>
        <a:xfrm>
          <a:off x="4673600" y="13477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157299</xdr:rowOff>
    </xdr:from>
    <xdr:to>
      <xdr:col>24</xdr:col>
      <xdr:colOff>152400</xdr:colOff>
      <xdr:row>79</xdr:row>
      <xdr:rowOff>157299</xdr:rowOff>
    </xdr:to>
    <xdr:cxnSp macro="">
      <xdr:nvCxnSpPr>
        <xdr:cNvPr id="295" name="直線コネクタ 294">
          <a:extLst>
            <a:ext uri="{FF2B5EF4-FFF2-40B4-BE49-F238E27FC236}">
              <a16:creationId xmlns:a16="http://schemas.microsoft.com/office/drawing/2014/main" id="{843E5728-D316-4FE2-85E6-3438215E9710}"/>
            </a:ext>
          </a:extLst>
        </xdr:cNvPr>
        <xdr:cNvCxnSpPr/>
      </xdr:nvCxnSpPr>
      <xdr:spPr>
        <a:xfrm>
          <a:off x="4546600" y="13701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93090</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DA64B76F-77B7-4364-884A-C585970FE96C}"/>
            </a:ext>
          </a:extLst>
        </xdr:cNvPr>
        <xdr:cNvSpPr txBox="1"/>
      </xdr:nvSpPr>
      <xdr:spPr>
        <a:xfrm>
          <a:off x="4673600" y="143234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114663</xdr:rowOff>
    </xdr:from>
    <xdr:to>
      <xdr:col>24</xdr:col>
      <xdr:colOff>114300</xdr:colOff>
      <xdr:row>84</xdr:row>
      <xdr:rowOff>44813</xdr:rowOff>
    </xdr:to>
    <xdr:sp macro="" textlink="">
      <xdr:nvSpPr>
        <xdr:cNvPr id="297" name="フローチャート: 判断 296">
          <a:extLst>
            <a:ext uri="{FF2B5EF4-FFF2-40B4-BE49-F238E27FC236}">
              <a16:creationId xmlns:a16="http://schemas.microsoft.com/office/drawing/2014/main" id="{9DCF8E00-B46F-4ED0-B5A9-E00634489D2F}"/>
            </a:ext>
          </a:extLst>
        </xdr:cNvPr>
        <xdr:cNvSpPr/>
      </xdr:nvSpPr>
      <xdr:spPr>
        <a:xfrm>
          <a:off x="4584700" y="1434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98334</xdr:rowOff>
    </xdr:from>
    <xdr:to>
      <xdr:col>20</xdr:col>
      <xdr:colOff>38100</xdr:colOff>
      <xdr:row>84</xdr:row>
      <xdr:rowOff>28484</xdr:rowOff>
    </xdr:to>
    <xdr:sp macro="" textlink="">
      <xdr:nvSpPr>
        <xdr:cNvPr id="298" name="フローチャート: 判断 297">
          <a:extLst>
            <a:ext uri="{FF2B5EF4-FFF2-40B4-BE49-F238E27FC236}">
              <a16:creationId xmlns:a16="http://schemas.microsoft.com/office/drawing/2014/main" id="{350E18EE-D221-47F6-BD39-A3D2E1D57C00}"/>
            </a:ext>
          </a:extLst>
        </xdr:cNvPr>
        <xdr:cNvSpPr/>
      </xdr:nvSpPr>
      <xdr:spPr>
        <a:xfrm>
          <a:off x="3746500" y="1432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96701</xdr:rowOff>
    </xdr:from>
    <xdr:to>
      <xdr:col>15</xdr:col>
      <xdr:colOff>101600</xdr:colOff>
      <xdr:row>84</xdr:row>
      <xdr:rowOff>26851</xdr:rowOff>
    </xdr:to>
    <xdr:sp macro="" textlink="">
      <xdr:nvSpPr>
        <xdr:cNvPr id="299" name="フローチャート: 判断 298">
          <a:extLst>
            <a:ext uri="{FF2B5EF4-FFF2-40B4-BE49-F238E27FC236}">
              <a16:creationId xmlns:a16="http://schemas.microsoft.com/office/drawing/2014/main" id="{31EF2DD5-C40A-4D9E-8EDC-36A5680F7BE0}"/>
            </a:ext>
          </a:extLst>
        </xdr:cNvPr>
        <xdr:cNvSpPr/>
      </xdr:nvSpPr>
      <xdr:spPr>
        <a:xfrm>
          <a:off x="2857500" y="1432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78739</xdr:rowOff>
    </xdr:from>
    <xdr:to>
      <xdr:col>10</xdr:col>
      <xdr:colOff>165100</xdr:colOff>
      <xdr:row>84</xdr:row>
      <xdr:rowOff>8889</xdr:rowOff>
    </xdr:to>
    <xdr:sp macro="" textlink="">
      <xdr:nvSpPr>
        <xdr:cNvPr id="300" name="フローチャート: 判断 299">
          <a:extLst>
            <a:ext uri="{FF2B5EF4-FFF2-40B4-BE49-F238E27FC236}">
              <a16:creationId xmlns:a16="http://schemas.microsoft.com/office/drawing/2014/main" id="{3C8C9D31-5538-4644-B120-800DA7850861}"/>
            </a:ext>
          </a:extLst>
        </xdr:cNvPr>
        <xdr:cNvSpPr/>
      </xdr:nvSpPr>
      <xdr:spPr>
        <a:xfrm>
          <a:off x="1968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49349</xdr:rowOff>
    </xdr:from>
    <xdr:to>
      <xdr:col>6</xdr:col>
      <xdr:colOff>38100</xdr:colOff>
      <xdr:row>83</xdr:row>
      <xdr:rowOff>150949</xdr:rowOff>
    </xdr:to>
    <xdr:sp macro="" textlink="">
      <xdr:nvSpPr>
        <xdr:cNvPr id="301" name="フローチャート: 判断 300">
          <a:extLst>
            <a:ext uri="{FF2B5EF4-FFF2-40B4-BE49-F238E27FC236}">
              <a16:creationId xmlns:a16="http://schemas.microsoft.com/office/drawing/2014/main" id="{EA173330-E5E9-44CB-A823-B26AAE8A63D3}"/>
            </a:ext>
          </a:extLst>
        </xdr:cNvPr>
        <xdr:cNvSpPr/>
      </xdr:nvSpPr>
      <xdr:spPr>
        <a:xfrm>
          <a:off x="1079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92EF4A7-8A1F-41FE-B054-D2935750963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852222B-9AE2-4E9C-9147-B2AE21A3836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06FF234-31F9-4660-BE98-D850B45D870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CFF8665-67BE-41F3-B9A0-FF57937B9EA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9CE0DCD9-9B75-41E7-8649-B5862D4521D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106499</xdr:rowOff>
    </xdr:from>
    <xdr:to>
      <xdr:col>24</xdr:col>
      <xdr:colOff>114300</xdr:colOff>
      <xdr:row>80</xdr:row>
      <xdr:rowOff>36649</xdr:rowOff>
    </xdr:to>
    <xdr:sp macro="" textlink="">
      <xdr:nvSpPr>
        <xdr:cNvPr id="307" name="楕円 306">
          <a:extLst>
            <a:ext uri="{FF2B5EF4-FFF2-40B4-BE49-F238E27FC236}">
              <a16:creationId xmlns:a16="http://schemas.microsoft.com/office/drawing/2014/main" id="{C4C9256D-A9CB-4A75-A771-3ACDDA9E6A52}"/>
            </a:ext>
          </a:extLst>
        </xdr:cNvPr>
        <xdr:cNvSpPr/>
      </xdr:nvSpPr>
      <xdr:spPr>
        <a:xfrm>
          <a:off x="4584700" y="1365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59526</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31BDCFCF-66EA-4AA9-B622-656FC7B1E218}"/>
            </a:ext>
          </a:extLst>
        </xdr:cNvPr>
        <xdr:cNvSpPr txBox="1"/>
      </xdr:nvSpPr>
      <xdr:spPr>
        <a:xfrm>
          <a:off x="4673600" y="13604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34652</xdr:rowOff>
    </xdr:from>
    <xdr:to>
      <xdr:col>20</xdr:col>
      <xdr:colOff>38100</xdr:colOff>
      <xdr:row>79</xdr:row>
      <xdr:rowOff>136252</xdr:rowOff>
    </xdr:to>
    <xdr:sp macro="" textlink="">
      <xdr:nvSpPr>
        <xdr:cNvPr id="309" name="楕円 308">
          <a:extLst>
            <a:ext uri="{FF2B5EF4-FFF2-40B4-BE49-F238E27FC236}">
              <a16:creationId xmlns:a16="http://schemas.microsoft.com/office/drawing/2014/main" id="{60284CAF-B739-4FB1-9EB5-DF3FA8F2A968}"/>
            </a:ext>
          </a:extLst>
        </xdr:cNvPr>
        <xdr:cNvSpPr/>
      </xdr:nvSpPr>
      <xdr:spPr>
        <a:xfrm>
          <a:off x="3746500" y="1357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85452</xdr:rowOff>
    </xdr:from>
    <xdr:to>
      <xdr:col>24</xdr:col>
      <xdr:colOff>63500</xdr:colOff>
      <xdr:row>79</xdr:row>
      <xdr:rowOff>157299</xdr:rowOff>
    </xdr:to>
    <xdr:cxnSp macro="">
      <xdr:nvCxnSpPr>
        <xdr:cNvPr id="310" name="直線コネクタ 309">
          <a:extLst>
            <a:ext uri="{FF2B5EF4-FFF2-40B4-BE49-F238E27FC236}">
              <a16:creationId xmlns:a16="http://schemas.microsoft.com/office/drawing/2014/main" id="{A0A928B0-10D7-4B12-B3DA-F8B09A737233}"/>
            </a:ext>
          </a:extLst>
        </xdr:cNvPr>
        <xdr:cNvCxnSpPr/>
      </xdr:nvCxnSpPr>
      <xdr:spPr>
        <a:xfrm>
          <a:off x="3797300" y="13630002"/>
          <a:ext cx="8382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134257</xdr:rowOff>
    </xdr:from>
    <xdr:to>
      <xdr:col>15</xdr:col>
      <xdr:colOff>101600</xdr:colOff>
      <xdr:row>79</xdr:row>
      <xdr:rowOff>64407</xdr:rowOff>
    </xdr:to>
    <xdr:sp macro="" textlink="">
      <xdr:nvSpPr>
        <xdr:cNvPr id="311" name="楕円 310">
          <a:extLst>
            <a:ext uri="{FF2B5EF4-FFF2-40B4-BE49-F238E27FC236}">
              <a16:creationId xmlns:a16="http://schemas.microsoft.com/office/drawing/2014/main" id="{2D0940B1-52C5-4D81-BAED-81B4C31163CF}"/>
            </a:ext>
          </a:extLst>
        </xdr:cNvPr>
        <xdr:cNvSpPr/>
      </xdr:nvSpPr>
      <xdr:spPr>
        <a:xfrm>
          <a:off x="2857500" y="1350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13607</xdr:rowOff>
    </xdr:from>
    <xdr:to>
      <xdr:col>19</xdr:col>
      <xdr:colOff>177800</xdr:colOff>
      <xdr:row>79</xdr:row>
      <xdr:rowOff>85452</xdr:rowOff>
    </xdr:to>
    <xdr:cxnSp macro="">
      <xdr:nvCxnSpPr>
        <xdr:cNvPr id="312" name="直線コネクタ 311">
          <a:extLst>
            <a:ext uri="{FF2B5EF4-FFF2-40B4-BE49-F238E27FC236}">
              <a16:creationId xmlns:a16="http://schemas.microsoft.com/office/drawing/2014/main" id="{5BBB06D1-B34C-479C-97BC-493CE82A6A1D}"/>
            </a:ext>
          </a:extLst>
        </xdr:cNvPr>
        <xdr:cNvCxnSpPr/>
      </xdr:nvCxnSpPr>
      <xdr:spPr>
        <a:xfrm>
          <a:off x="2908300" y="13558157"/>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60779</xdr:rowOff>
    </xdr:from>
    <xdr:to>
      <xdr:col>10</xdr:col>
      <xdr:colOff>165100</xdr:colOff>
      <xdr:row>78</xdr:row>
      <xdr:rowOff>162379</xdr:rowOff>
    </xdr:to>
    <xdr:sp macro="" textlink="">
      <xdr:nvSpPr>
        <xdr:cNvPr id="313" name="楕円 312">
          <a:extLst>
            <a:ext uri="{FF2B5EF4-FFF2-40B4-BE49-F238E27FC236}">
              <a16:creationId xmlns:a16="http://schemas.microsoft.com/office/drawing/2014/main" id="{909AA86C-9AC1-4B39-9939-F1567D1CCE98}"/>
            </a:ext>
          </a:extLst>
        </xdr:cNvPr>
        <xdr:cNvSpPr/>
      </xdr:nvSpPr>
      <xdr:spPr>
        <a:xfrm>
          <a:off x="1968500" y="1343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111579</xdr:rowOff>
    </xdr:from>
    <xdr:to>
      <xdr:col>15</xdr:col>
      <xdr:colOff>50800</xdr:colOff>
      <xdr:row>79</xdr:row>
      <xdr:rowOff>13607</xdr:rowOff>
    </xdr:to>
    <xdr:cxnSp macro="">
      <xdr:nvCxnSpPr>
        <xdr:cNvPr id="314" name="直線コネクタ 313">
          <a:extLst>
            <a:ext uri="{FF2B5EF4-FFF2-40B4-BE49-F238E27FC236}">
              <a16:creationId xmlns:a16="http://schemas.microsoft.com/office/drawing/2014/main" id="{B8E5FE85-9889-4760-8354-4ED8858B485D}"/>
            </a:ext>
          </a:extLst>
        </xdr:cNvPr>
        <xdr:cNvCxnSpPr/>
      </xdr:nvCxnSpPr>
      <xdr:spPr>
        <a:xfrm>
          <a:off x="2019300" y="13484679"/>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160382</xdr:rowOff>
    </xdr:from>
    <xdr:to>
      <xdr:col>6</xdr:col>
      <xdr:colOff>38100</xdr:colOff>
      <xdr:row>78</xdr:row>
      <xdr:rowOff>90532</xdr:rowOff>
    </xdr:to>
    <xdr:sp macro="" textlink="">
      <xdr:nvSpPr>
        <xdr:cNvPr id="315" name="楕円 314">
          <a:extLst>
            <a:ext uri="{FF2B5EF4-FFF2-40B4-BE49-F238E27FC236}">
              <a16:creationId xmlns:a16="http://schemas.microsoft.com/office/drawing/2014/main" id="{E4D57CA7-45C5-40F3-B8D9-FA99D4363ABF}"/>
            </a:ext>
          </a:extLst>
        </xdr:cNvPr>
        <xdr:cNvSpPr/>
      </xdr:nvSpPr>
      <xdr:spPr>
        <a:xfrm>
          <a:off x="1079500" y="1336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39732</xdr:rowOff>
    </xdr:from>
    <xdr:to>
      <xdr:col>10</xdr:col>
      <xdr:colOff>114300</xdr:colOff>
      <xdr:row>78</xdr:row>
      <xdr:rowOff>111579</xdr:rowOff>
    </xdr:to>
    <xdr:cxnSp macro="">
      <xdr:nvCxnSpPr>
        <xdr:cNvPr id="316" name="直線コネクタ 315">
          <a:extLst>
            <a:ext uri="{FF2B5EF4-FFF2-40B4-BE49-F238E27FC236}">
              <a16:creationId xmlns:a16="http://schemas.microsoft.com/office/drawing/2014/main" id="{88037200-5C52-4B77-ABD8-1AE7B71F709D}"/>
            </a:ext>
          </a:extLst>
        </xdr:cNvPr>
        <xdr:cNvCxnSpPr/>
      </xdr:nvCxnSpPr>
      <xdr:spPr>
        <a:xfrm>
          <a:off x="1130300" y="13412832"/>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19611</xdr:rowOff>
    </xdr:from>
    <xdr:ext cx="405111" cy="259045"/>
    <xdr:sp macro="" textlink="">
      <xdr:nvSpPr>
        <xdr:cNvPr id="317" name="n_1aveValue【公営住宅】&#10;有形固定資産減価償却率">
          <a:extLst>
            <a:ext uri="{FF2B5EF4-FFF2-40B4-BE49-F238E27FC236}">
              <a16:creationId xmlns:a16="http://schemas.microsoft.com/office/drawing/2014/main" id="{0932FE67-CA7B-44D2-A21A-D9D695670780}"/>
            </a:ext>
          </a:extLst>
        </xdr:cNvPr>
        <xdr:cNvSpPr txBox="1"/>
      </xdr:nvSpPr>
      <xdr:spPr>
        <a:xfrm>
          <a:off x="3582044" y="1442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17978</xdr:rowOff>
    </xdr:from>
    <xdr:ext cx="405111" cy="259045"/>
    <xdr:sp macro="" textlink="">
      <xdr:nvSpPr>
        <xdr:cNvPr id="318" name="n_2aveValue【公営住宅】&#10;有形固定資産減価償却率">
          <a:extLst>
            <a:ext uri="{FF2B5EF4-FFF2-40B4-BE49-F238E27FC236}">
              <a16:creationId xmlns:a16="http://schemas.microsoft.com/office/drawing/2014/main" id="{5DB8C1D0-688B-470E-B2D0-093602CD2B1E}"/>
            </a:ext>
          </a:extLst>
        </xdr:cNvPr>
        <xdr:cNvSpPr txBox="1"/>
      </xdr:nvSpPr>
      <xdr:spPr>
        <a:xfrm>
          <a:off x="2705744" y="1441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xdr:rowOff>
    </xdr:from>
    <xdr:ext cx="405111" cy="259045"/>
    <xdr:sp macro="" textlink="">
      <xdr:nvSpPr>
        <xdr:cNvPr id="319" name="n_3aveValue【公営住宅】&#10;有形固定資産減価償却率">
          <a:extLst>
            <a:ext uri="{FF2B5EF4-FFF2-40B4-BE49-F238E27FC236}">
              <a16:creationId xmlns:a16="http://schemas.microsoft.com/office/drawing/2014/main" id="{527523CC-FBF1-440A-B2EF-9658B68E74FA}"/>
            </a:ext>
          </a:extLst>
        </xdr:cNvPr>
        <xdr:cNvSpPr txBox="1"/>
      </xdr:nvSpPr>
      <xdr:spPr>
        <a:xfrm>
          <a:off x="1816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142076</xdr:rowOff>
    </xdr:from>
    <xdr:ext cx="405111" cy="259045"/>
    <xdr:sp macro="" textlink="">
      <xdr:nvSpPr>
        <xdr:cNvPr id="320" name="n_4aveValue【公営住宅】&#10;有形固定資産減価償却率">
          <a:extLst>
            <a:ext uri="{FF2B5EF4-FFF2-40B4-BE49-F238E27FC236}">
              <a16:creationId xmlns:a16="http://schemas.microsoft.com/office/drawing/2014/main" id="{43506DDC-4741-4533-BD53-B76F6BC2F089}"/>
            </a:ext>
          </a:extLst>
        </xdr:cNvPr>
        <xdr:cNvSpPr txBox="1"/>
      </xdr:nvSpPr>
      <xdr:spPr>
        <a:xfrm>
          <a:off x="9277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152779</xdr:rowOff>
    </xdr:from>
    <xdr:ext cx="405111" cy="259045"/>
    <xdr:sp macro="" textlink="">
      <xdr:nvSpPr>
        <xdr:cNvPr id="321" name="n_1mainValue【公営住宅】&#10;有形固定資産減価償却率">
          <a:extLst>
            <a:ext uri="{FF2B5EF4-FFF2-40B4-BE49-F238E27FC236}">
              <a16:creationId xmlns:a16="http://schemas.microsoft.com/office/drawing/2014/main" id="{854B82ED-E4A9-4D03-9050-C4BBC3B62139}"/>
            </a:ext>
          </a:extLst>
        </xdr:cNvPr>
        <xdr:cNvSpPr txBox="1"/>
      </xdr:nvSpPr>
      <xdr:spPr>
        <a:xfrm>
          <a:off x="3582044" y="13354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80934</xdr:rowOff>
    </xdr:from>
    <xdr:ext cx="405111" cy="259045"/>
    <xdr:sp macro="" textlink="">
      <xdr:nvSpPr>
        <xdr:cNvPr id="322" name="n_2mainValue【公営住宅】&#10;有形固定資産減価償却率">
          <a:extLst>
            <a:ext uri="{FF2B5EF4-FFF2-40B4-BE49-F238E27FC236}">
              <a16:creationId xmlns:a16="http://schemas.microsoft.com/office/drawing/2014/main" id="{8196ED49-AE70-401A-A81A-5984C7CF2D42}"/>
            </a:ext>
          </a:extLst>
        </xdr:cNvPr>
        <xdr:cNvSpPr txBox="1"/>
      </xdr:nvSpPr>
      <xdr:spPr>
        <a:xfrm>
          <a:off x="2705744" y="1328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7456</xdr:rowOff>
    </xdr:from>
    <xdr:ext cx="405111" cy="259045"/>
    <xdr:sp macro="" textlink="">
      <xdr:nvSpPr>
        <xdr:cNvPr id="323" name="n_3mainValue【公営住宅】&#10;有形固定資産減価償却率">
          <a:extLst>
            <a:ext uri="{FF2B5EF4-FFF2-40B4-BE49-F238E27FC236}">
              <a16:creationId xmlns:a16="http://schemas.microsoft.com/office/drawing/2014/main" id="{754ECAE2-E417-4438-948C-E90A3650B2E9}"/>
            </a:ext>
          </a:extLst>
        </xdr:cNvPr>
        <xdr:cNvSpPr txBox="1"/>
      </xdr:nvSpPr>
      <xdr:spPr>
        <a:xfrm>
          <a:off x="1816744" y="1320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76</xdr:row>
      <xdr:rowOff>107059</xdr:rowOff>
    </xdr:from>
    <xdr:ext cx="340478" cy="259045"/>
    <xdr:sp macro="" textlink="">
      <xdr:nvSpPr>
        <xdr:cNvPr id="324" name="n_4mainValue【公営住宅】&#10;有形固定資産減価償却率">
          <a:extLst>
            <a:ext uri="{FF2B5EF4-FFF2-40B4-BE49-F238E27FC236}">
              <a16:creationId xmlns:a16="http://schemas.microsoft.com/office/drawing/2014/main" id="{49652DF6-EAFE-4E31-A2A4-452CB604DFC8}"/>
            </a:ext>
          </a:extLst>
        </xdr:cNvPr>
        <xdr:cNvSpPr txBox="1"/>
      </xdr:nvSpPr>
      <xdr:spPr>
        <a:xfrm>
          <a:off x="960061" y="131372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5B622D0C-C25D-4961-9950-FB54C79E73E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B30D02BA-E374-4EEA-AB95-C90CB13FB5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1A8C0DF8-5269-43D2-9951-FDABE4DF471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DDFBE664-A7B4-4D94-9804-C3C490498EE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F4E95299-8B39-4416-8425-39CD4C3E19D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811F31E4-41D6-4277-BD81-8F0101CD66F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EA46AA4E-EBBB-4ACF-A493-29D7F2B4D7C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A8056CE4-9037-46B9-84F4-92F604189C5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1E84135B-6D35-4334-B4C3-C09558F8834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21C6CD32-5C3B-477A-9EE4-B8E53E85DC2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0AAF1D76-EB2F-4B7C-BBC4-BB605A372FD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DA92BC0B-85EE-4F29-9AB5-1E134C636D0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BA586DCD-015B-45C7-815C-4E12A14A6EE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11532F23-2BDA-4A8D-AB6B-92E72B43D553}"/>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7A7EFCC5-BCD0-469B-AC40-BB172E78E5E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1F71F4D8-927F-4C92-A6B8-A49BEA47E98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CE1B2FA2-4BDF-42A4-AAEA-B508186279D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142DC262-B7D0-4D12-A7E2-34321D6F9F1B}"/>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155B85D8-BCC1-4A43-AFDD-2048E704BCB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4" name="テキスト ボックス 343">
          <a:extLst>
            <a:ext uri="{FF2B5EF4-FFF2-40B4-BE49-F238E27FC236}">
              <a16:creationId xmlns:a16="http://schemas.microsoft.com/office/drawing/2014/main" id="{9492979B-7D52-4EDB-8551-049BB94672D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6158CBC0-F6E7-45AE-BB2E-52342573CED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ACBE0B2A-E535-4825-B98B-FFE54C0014B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156EEE12-519E-4310-BC08-13F34A4E962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8" name="直線コネクタ 347">
          <a:extLst>
            <a:ext uri="{FF2B5EF4-FFF2-40B4-BE49-F238E27FC236}">
              <a16:creationId xmlns:a16="http://schemas.microsoft.com/office/drawing/2014/main" id="{F149067F-E1D3-47DA-928E-6964A20A2685}"/>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9" name="【公営住宅】&#10;一人当たり面積最小値テキスト">
          <a:extLst>
            <a:ext uri="{FF2B5EF4-FFF2-40B4-BE49-F238E27FC236}">
              <a16:creationId xmlns:a16="http://schemas.microsoft.com/office/drawing/2014/main" id="{96584C4A-3FD8-48AE-959F-16A3F01F1870}"/>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50" name="直線コネクタ 349">
          <a:extLst>
            <a:ext uri="{FF2B5EF4-FFF2-40B4-BE49-F238E27FC236}">
              <a16:creationId xmlns:a16="http://schemas.microsoft.com/office/drawing/2014/main" id="{03323144-4F28-406B-B253-2A601DF0DC1F}"/>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1" name="【公営住宅】&#10;一人当たり面積最大値テキスト">
          <a:extLst>
            <a:ext uri="{FF2B5EF4-FFF2-40B4-BE49-F238E27FC236}">
              <a16:creationId xmlns:a16="http://schemas.microsoft.com/office/drawing/2014/main" id="{9301E72C-9178-4A60-8105-F3D88F09FC4A}"/>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2" name="直線コネクタ 351">
          <a:extLst>
            <a:ext uri="{FF2B5EF4-FFF2-40B4-BE49-F238E27FC236}">
              <a16:creationId xmlns:a16="http://schemas.microsoft.com/office/drawing/2014/main" id="{DAA79D71-78D4-4EB6-AB33-E37DEED91351}"/>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3" name="【公営住宅】&#10;一人当たり面積平均値テキスト">
          <a:extLst>
            <a:ext uri="{FF2B5EF4-FFF2-40B4-BE49-F238E27FC236}">
              <a16:creationId xmlns:a16="http://schemas.microsoft.com/office/drawing/2014/main" id="{E8D32CE8-81AF-436D-9C75-85C2154C5966}"/>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4" name="フローチャート: 判断 353">
          <a:extLst>
            <a:ext uri="{FF2B5EF4-FFF2-40B4-BE49-F238E27FC236}">
              <a16:creationId xmlns:a16="http://schemas.microsoft.com/office/drawing/2014/main" id="{42AA0A49-6FA4-4A9E-9702-0F7F7EF70F3E}"/>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5" name="フローチャート: 判断 354">
          <a:extLst>
            <a:ext uri="{FF2B5EF4-FFF2-40B4-BE49-F238E27FC236}">
              <a16:creationId xmlns:a16="http://schemas.microsoft.com/office/drawing/2014/main" id="{12C9D206-C498-4119-8984-0641966403FF}"/>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6" name="フローチャート: 判断 355">
          <a:extLst>
            <a:ext uri="{FF2B5EF4-FFF2-40B4-BE49-F238E27FC236}">
              <a16:creationId xmlns:a16="http://schemas.microsoft.com/office/drawing/2014/main" id="{BAD7E348-F491-4F18-8660-FAA348F9084C}"/>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7" name="フローチャート: 判断 356">
          <a:extLst>
            <a:ext uri="{FF2B5EF4-FFF2-40B4-BE49-F238E27FC236}">
              <a16:creationId xmlns:a16="http://schemas.microsoft.com/office/drawing/2014/main" id="{20D12520-544F-4D71-AB01-F13C7E8A40FA}"/>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8" name="フローチャート: 判断 357">
          <a:extLst>
            <a:ext uri="{FF2B5EF4-FFF2-40B4-BE49-F238E27FC236}">
              <a16:creationId xmlns:a16="http://schemas.microsoft.com/office/drawing/2014/main" id="{78170E93-3BB7-4F75-B3EB-FFC71F531E15}"/>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6CBEF5F-03D0-4269-9119-02743D7EBCF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545E5D-C1C6-4B08-BC81-3FC4144F8D0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44C51E9-A491-4FBF-849F-7F76068139D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A273354-64F7-4F6A-B177-24AADB10559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195F5FE-38D9-42A5-8934-F831B150CCC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157035</xdr:rowOff>
    </xdr:from>
    <xdr:to>
      <xdr:col>55</xdr:col>
      <xdr:colOff>50800</xdr:colOff>
      <xdr:row>86</xdr:row>
      <xdr:rowOff>87185</xdr:rowOff>
    </xdr:to>
    <xdr:sp macro="" textlink="">
      <xdr:nvSpPr>
        <xdr:cNvPr id="364" name="楕円 363">
          <a:extLst>
            <a:ext uri="{FF2B5EF4-FFF2-40B4-BE49-F238E27FC236}">
              <a16:creationId xmlns:a16="http://schemas.microsoft.com/office/drawing/2014/main" id="{6C4E7A6D-7268-40A9-860F-BDC64E1D4A40}"/>
            </a:ext>
          </a:extLst>
        </xdr:cNvPr>
        <xdr:cNvSpPr/>
      </xdr:nvSpPr>
      <xdr:spPr>
        <a:xfrm>
          <a:off x="10426700" y="1473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71962</xdr:rowOff>
    </xdr:from>
    <xdr:ext cx="469744" cy="259045"/>
    <xdr:sp macro="" textlink="">
      <xdr:nvSpPr>
        <xdr:cNvPr id="365" name="【公営住宅】&#10;一人当たり面積該当値テキスト">
          <a:extLst>
            <a:ext uri="{FF2B5EF4-FFF2-40B4-BE49-F238E27FC236}">
              <a16:creationId xmlns:a16="http://schemas.microsoft.com/office/drawing/2014/main" id="{2465730C-BA28-485F-9FA8-F86E52B544AF}"/>
            </a:ext>
          </a:extLst>
        </xdr:cNvPr>
        <xdr:cNvSpPr txBox="1"/>
      </xdr:nvSpPr>
      <xdr:spPr>
        <a:xfrm>
          <a:off x="10515600" y="1464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156274</xdr:rowOff>
    </xdr:from>
    <xdr:to>
      <xdr:col>50</xdr:col>
      <xdr:colOff>165100</xdr:colOff>
      <xdr:row>86</xdr:row>
      <xdr:rowOff>86424</xdr:rowOff>
    </xdr:to>
    <xdr:sp macro="" textlink="">
      <xdr:nvSpPr>
        <xdr:cNvPr id="366" name="楕円 365">
          <a:extLst>
            <a:ext uri="{FF2B5EF4-FFF2-40B4-BE49-F238E27FC236}">
              <a16:creationId xmlns:a16="http://schemas.microsoft.com/office/drawing/2014/main" id="{2020C075-C8BF-4F99-B8F5-34068AF2A917}"/>
            </a:ext>
          </a:extLst>
        </xdr:cNvPr>
        <xdr:cNvSpPr/>
      </xdr:nvSpPr>
      <xdr:spPr>
        <a:xfrm>
          <a:off x="9588500" y="1472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35624</xdr:rowOff>
    </xdr:from>
    <xdr:to>
      <xdr:col>55</xdr:col>
      <xdr:colOff>0</xdr:colOff>
      <xdr:row>86</xdr:row>
      <xdr:rowOff>36385</xdr:rowOff>
    </xdr:to>
    <xdr:cxnSp macro="">
      <xdr:nvCxnSpPr>
        <xdr:cNvPr id="367" name="直線コネクタ 366">
          <a:extLst>
            <a:ext uri="{FF2B5EF4-FFF2-40B4-BE49-F238E27FC236}">
              <a16:creationId xmlns:a16="http://schemas.microsoft.com/office/drawing/2014/main" id="{75CAC236-5E19-4A96-82B4-39E0883261F5}"/>
            </a:ext>
          </a:extLst>
        </xdr:cNvPr>
        <xdr:cNvCxnSpPr/>
      </xdr:nvCxnSpPr>
      <xdr:spPr>
        <a:xfrm>
          <a:off x="9639300" y="14780324"/>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155511</xdr:rowOff>
    </xdr:from>
    <xdr:to>
      <xdr:col>46</xdr:col>
      <xdr:colOff>38100</xdr:colOff>
      <xdr:row>86</xdr:row>
      <xdr:rowOff>85661</xdr:rowOff>
    </xdr:to>
    <xdr:sp macro="" textlink="">
      <xdr:nvSpPr>
        <xdr:cNvPr id="368" name="楕円 367">
          <a:extLst>
            <a:ext uri="{FF2B5EF4-FFF2-40B4-BE49-F238E27FC236}">
              <a16:creationId xmlns:a16="http://schemas.microsoft.com/office/drawing/2014/main" id="{E36BE2EB-E49F-4027-BAB2-1198E2F35282}"/>
            </a:ext>
          </a:extLst>
        </xdr:cNvPr>
        <xdr:cNvSpPr/>
      </xdr:nvSpPr>
      <xdr:spPr>
        <a:xfrm>
          <a:off x="8699500" y="1472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34861</xdr:rowOff>
    </xdr:from>
    <xdr:to>
      <xdr:col>50</xdr:col>
      <xdr:colOff>114300</xdr:colOff>
      <xdr:row>86</xdr:row>
      <xdr:rowOff>35624</xdr:rowOff>
    </xdr:to>
    <xdr:cxnSp macro="">
      <xdr:nvCxnSpPr>
        <xdr:cNvPr id="369" name="直線コネクタ 368">
          <a:extLst>
            <a:ext uri="{FF2B5EF4-FFF2-40B4-BE49-F238E27FC236}">
              <a16:creationId xmlns:a16="http://schemas.microsoft.com/office/drawing/2014/main" id="{CC7A6283-D44C-43D9-8FAF-64D65F4D90D4}"/>
            </a:ext>
          </a:extLst>
        </xdr:cNvPr>
        <xdr:cNvCxnSpPr/>
      </xdr:nvCxnSpPr>
      <xdr:spPr>
        <a:xfrm>
          <a:off x="8750300" y="14779561"/>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154178</xdr:rowOff>
    </xdr:from>
    <xdr:to>
      <xdr:col>41</xdr:col>
      <xdr:colOff>101600</xdr:colOff>
      <xdr:row>86</xdr:row>
      <xdr:rowOff>84328</xdr:rowOff>
    </xdr:to>
    <xdr:sp macro="" textlink="">
      <xdr:nvSpPr>
        <xdr:cNvPr id="370" name="楕円 369">
          <a:extLst>
            <a:ext uri="{FF2B5EF4-FFF2-40B4-BE49-F238E27FC236}">
              <a16:creationId xmlns:a16="http://schemas.microsoft.com/office/drawing/2014/main" id="{8AC86F9E-5D64-4682-9D1F-AC485D4F928A}"/>
            </a:ext>
          </a:extLst>
        </xdr:cNvPr>
        <xdr:cNvSpPr/>
      </xdr:nvSpPr>
      <xdr:spPr>
        <a:xfrm>
          <a:off x="7810500" y="1472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33528</xdr:rowOff>
    </xdr:from>
    <xdr:to>
      <xdr:col>45</xdr:col>
      <xdr:colOff>177800</xdr:colOff>
      <xdr:row>86</xdr:row>
      <xdr:rowOff>34861</xdr:rowOff>
    </xdr:to>
    <xdr:cxnSp macro="">
      <xdr:nvCxnSpPr>
        <xdr:cNvPr id="371" name="直線コネクタ 370">
          <a:extLst>
            <a:ext uri="{FF2B5EF4-FFF2-40B4-BE49-F238E27FC236}">
              <a16:creationId xmlns:a16="http://schemas.microsoft.com/office/drawing/2014/main" id="{EB8EB960-F040-4D48-A6EB-CED17076D3E9}"/>
            </a:ext>
          </a:extLst>
        </xdr:cNvPr>
        <xdr:cNvCxnSpPr/>
      </xdr:nvCxnSpPr>
      <xdr:spPr>
        <a:xfrm>
          <a:off x="7861300" y="14778228"/>
          <a:ext cx="8890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153036</xdr:rowOff>
    </xdr:from>
    <xdr:to>
      <xdr:col>36</xdr:col>
      <xdr:colOff>165100</xdr:colOff>
      <xdr:row>86</xdr:row>
      <xdr:rowOff>83186</xdr:rowOff>
    </xdr:to>
    <xdr:sp macro="" textlink="">
      <xdr:nvSpPr>
        <xdr:cNvPr id="372" name="楕円 371">
          <a:extLst>
            <a:ext uri="{FF2B5EF4-FFF2-40B4-BE49-F238E27FC236}">
              <a16:creationId xmlns:a16="http://schemas.microsoft.com/office/drawing/2014/main" id="{B9F64D25-BFAE-4F2A-93B6-C9D82836BCDE}"/>
            </a:ext>
          </a:extLst>
        </xdr:cNvPr>
        <xdr:cNvSpPr/>
      </xdr:nvSpPr>
      <xdr:spPr>
        <a:xfrm>
          <a:off x="6921500" y="1472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32386</xdr:rowOff>
    </xdr:from>
    <xdr:to>
      <xdr:col>41</xdr:col>
      <xdr:colOff>50800</xdr:colOff>
      <xdr:row>86</xdr:row>
      <xdr:rowOff>33528</xdr:rowOff>
    </xdr:to>
    <xdr:cxnSp macro="">
      <xdr:nvCxnSpPr>
        <xdr:cNvPr id="373" name="直線コネクタ 372">
          <a:extLst>
            <a:ext uri="{FF2B5EF4-FFF2-40B4-BE49-F238E27FC236}">
              <a16:creationId xmlns:a16="http://schemas.microsoft.com/office/drawing/2014/main" id="{A543007D-17D5-4C57-A460-5B3913611433}"/>
            </a:ext>
          </a:extLst>
        </xdr:cNvPr>
        <xdr:cNvCxnSpPr/>
      </xdr:nvCxnSpPr>
      <xdr:spPr>
        <a:xfrm>
          <a:off x="6972300" y="14777086"/>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4" name="n_1aveValue【公営住宅】&#10;一人当たり面積">
          <a:extLst>
            <a:ext uri="{FF2B5EF4-FFF2-40B4-BE49-F238E27FC236}">
              <a16:creationId xmlns:a16="http://schemas.microsoft.com/office/drawing/2014/main" id="{B4569376-D215-44E6-AFA4-F213731AA0C7}"/>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5" name="n_2aveValue【公営住宅】&#10;一人当たり面積">
          <a:extLst>
            <a:ext uri="{FF2B5EF4-FFF2-40B4-BE49-F238E27FC236}">
              <a16:creationId xmlns:a16="http://schemas.microsoft.com/office/drawing/2014/main" id="{4F294720-404F-47E4-9CF8-F9AED209BFDE}"/>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6" name="n_3aveValue【公営住宅】&#10;一人当たり面積">
          <a:extLst>
            <a:ext uri="{FF2B5EF4-FFF2-40B4-BE49-F238E27FC236}">
              <a16:creationId xmlns:a16="http://schemas.microsoft.com/office/drawing/2014/main" id="{7955CED8-2C7C-4BA3-8FCF-BC4DFE410147}"/>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7" name="n_4aveValue【公営住宅】&#10;一人当たり面積">
          <a:extLst>
            <a:ext uri="{FF2B5EF4-FFF2-40B4-BE49-F238E27FC236}">
              <a16:creationId xmlns:a16="http://schemas.microsoft.com/office/drawing/2014/main" id="{157A2334-B637-46B1-A72B-C521887020C1}"/>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77551</xdr:rowOff>
    </xdr:from>
    <xdr:ext cx="469744" cy="259045"/>
    <xdr:sp macro="" textlink="">
      <xdr:nvSpPr>
        <xdr:cNvPr id="378" name="n_1mainValue【公営住宅】&#10;一人当たり面積">
          <a:extLst>
            <a:ext uri="{FF2B5EF4-FFF2-40B4-BE49-F238E27FC236}">
              <a16:creationId xmlns:a16="http://schemas.microsoft.com/office/drawing/2014/main" id="{CEB76588-7747-49EE-8AE2-6DE6C02060DE}"/>
            </a:ext>
          </a:extLst>
        </xdr:cNvPr>
        <xdr:cNvSpPr txBox="1"/>
      </xdr:nvSpPr>
      <xdr:spPr>
        <a:xfrm>
          <a:off x="9391727" y="14822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76788</xdr:rowOff>
    </xdr:from>
    <xdr:ext cx="469744" cy="259045"/>
    <xdr:sp macro="" textlink="">
      <xdr:nvSpPr>
        <xdr:cNvPr id="379" name="n_2mainValue【公営住宅】&#10;一人当たり面積">
          <a:extLst>
            <a:ext uri="{FF2B5EF4-FFF2-40B4-BE49-F238E27FC236}">
              <a16:creationId xmlns:a16="http://schemas.microsoft.com/office/drawing/2014/main" id="{873CDF80-5D91-4B39-963C-7DB75FBF4100}"/>
            </a:ext>
          </a:extLst>
        </xdr:cNvPr>
        <xdr:cNvSpPr txBox="1"/>
      </xdr:nvSpPr>
      <xdr:spPr>
        <a:xfrm>
          <a:off x="8515427" y="1482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75455</xdr:rowOff>
    </xdr:from>
    <xdr:ext cx="469744" cy="259045"/>
    <xdr:sp macro="" textlink="">
      <xdr:nvSpPr>
        <xdr:cNvPr id="380" name="n_3mainValue【公営住宅】&#10;一人当たり面積">
          <a:extLst>
            <a:ext uri="{FF2B5EF4-FFF2-40B4-BE49-F238E27FC236}">
              <a16:creationId xmlns:a16="http://schemas.microsoft.com/office/drawing/2014/main" id="{BF01E27C-1453-46D0-842B-D8AC973340A9}"/>
            </a:ext>
          </a:extLst>
        </xdr:cNvPr>
        <xdr:cNvSpPr txBox="1"/>
      </xdr:nvSpPr>
      <xdr:spPr>
        <a:xfrm>
          <a:off x="7626427" y="148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74313</xdr:rowOff>
    </xdr:from>
    <xdr:ext cx="469744" cy="259045"/>
    <xdr:sp macro="" textlink="">
      <xdr:nvSpPr>
        <xdr:cNvPr id="381" name="n_4mainValue【公営住宅】&#10;一人当たり面積">
          <a:extLst>
            <a:ext uri="{FF2B5EF4-FFF2-40B4-BE49-F238E27FC236}">
              <a16:creationId xmlns:a16="http://schemas.microsoft.com/office/drawing/2014/main" id="{AD50481E-9643-4818-AC73-3AEE636BB138}"/>
            </a:ext>
          </a:extLst>
        </xdr:cNvPr>
        <xdr:cNvSpPr txBox="1"/>
      </xdr:nvSpPr>
      <xdr:spPr>
        <a:xfrm>
          <a:off x="6737427" y="1481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F9F45698-0FF3-4F27-B017-D1D6E9ED65B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B37285A9-9E51-4D2B-8165-EDCD5BD438F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5D426E29-9597-4D9A-98E4-5AED639C8D2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6AE1D69D-685C-4B13-ACCE-E5BBA6B215C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B826E51D-C7A8-4657-9445-CE2F21EE65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11AECA8E-F389-4413-8457-BC4C01804B8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F340BCA7-2134-4E5A-A1CD-DF0DC6D40B0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68FD0F9C-FAF5-49C5-903F-3D3ED80F215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56500809-27D1-4A57-848C-AC2F5793765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5F3547B-2199-4E71-97E1-BC4BD4631C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FEEF6A9B-8053-4107-9698-0479029F192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AFAC05D7-ADEA-495D-A64F-B0B819F59C7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5515AE8A-53BD-4668-91E8-BDE05E7E80A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3D72FF86-9887-47F6-A134-CFD24E4516E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50E671F7-216F-406F-970C-2FDB0EB8149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F2B5C749-14F3-441F-AF13-5B036B22D8D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83A24C8C-BF05-400F-926B-4D23AC87F62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9BE9FC5D-BBA5-4266-B7BC-8C3F19B120E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B0571ED0-C567-4FDD-8131-64A6A7B835A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B1D79489-5CD3-41E3-B390-CEBA77A9335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2632CCD1-7705-4561-B7E1-2CC4AA21BDD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EC6799CD-2379-4C87-A8C5-21C452EBA6F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B704C216-C2C7-412D-A770-EC2FA5D4B22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C1DD2058-B962-4115-810F-C551D90E39A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F77666D8-F98C-4ADD-B600-F9474D72E2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CA4C9672-74D4-4AD6-B11B-8696871FD3E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02824365-B528-4842-A34B-21DA9BFE81D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8228EDB2-C30E-46C5-B10A-7C3CA18B118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2BBE3874-35D1-4212-BD54-BFC493FF630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44481012-BE35-41DD-BE01-2F556CEAD1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FD6BCC2E-F57B-4ACE-B91F-EE13DE20374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F031A619-8151-4248-B2E1-1CA0157664A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2D9255C1-2ACE-450F-8561-A396BC8D6CC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BD76FAA9-B56C-41F7-8600-D70A8880E0A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76E612F1-9DC6-42B1-B650-E616DFA695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4FB2C5AF-1692-4D37-B950-CC9BD3122D3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974BE94C-0ECF-4699-886B-2AC7281A464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E7F80E5C-BC12-489E-8946-633D11648A3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EF88C8C2-39E3-4E0B-A6E9-6035DB9F752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6F2DC81A-40FE-439D-A12A-DE6C299C41F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B2A85298-3570-41F2-A1D4-CD53B408071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373B079E-46D3-40F1-991A-9538BAA39C3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E4FAC327-41DD-4772-B558-57503ED11B1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AF1F2864-FC1D-4CAD-9AEF-79CF5E47B76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C8727D89-A013-489A-B3CE-5262B9E3A51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84DBAEAB-42C0-4009-83DE-62AB36CFE52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1EBFD7A6-C004-4587-BD43-FED57ECF3DD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7F1C74F1-3AAC-4A24-8445-9FA5461BB24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29A9C371-44EE-4A84-8453-A8BDEB8BB82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677F8FA8-0894-454E-B39A-A0DBB0D73FC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A1CECB82-D230-4E2B-B12E-CE40A6097971}"/>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F206220F-90A5-4734-9E92-09A1EE99858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DFA2E7B4-F355-4281-9D69-E550CEDC50E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748D8D80-0D8D-41FF-A681-922A6D1A2B2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D73C8A92-C42D-42ED-84F7-3743F11FCAA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157CA11C-94DC-4C8F-B94E-82B00BCFC72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438" name="直線コネクタ 437">
          <a:extLst>
            <a:ext uri="{FF2B5EF4-FFF2-40B4-BE49-F238E27FC236}">
              <a16:creationId xmlns:a16="http://schemas.microsoft.com/office/drawing/2014/main" id="{2FFEFA6E-8CEA-4E9B-AAF9-1D0722F84ED2}"/>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5D3BCC88-731C-4081-A62A-18BC5812B280}"/>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440" name="直線コネクタ 439">
          <a:extLst>
            <a:ext uri="{FF2B5EF4-FFF2-40B4-BE49-F238E27FC236}">
              <a16:creationId xmlns:a16="http://schemas.microsoft.com/office/drawing/2014/main" id="{15E8AFD2-E728-4519-A50B-AE9BE2C6809E}"/>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4C4FA18B-4301-4A73-80E1-B454BD97C09D}"/>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442" name="直線コネクタ 441">
          <a:extLst>
            <a:ext uri="{FF2B5EF4-FFF2-40B4-BE49-F238E27FC236}">
              <a16:creationId xmlns:a16="http://schemas.microsoft.com/office/drawing/2014/main" id="{889A3144-09E3-45D5-9D8D-18C47BC6F609}"/>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49A7C9D2-82CB-46FC-A8AC-15C6070CC784}"/>
            </a:ext>
          </a:extLst>
        </xdr:cNvPr>
        <xdr:cNvSpPr txBox="1"/>
      </xdr:nvSpPr>
      <xdr:spPr>
        <a:xfrm>
          <a:off x="16357600" y="1028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444" name="フローチャート: 判断 443">
          <a:extLst>
            <a:ext uri="{FF2B5EF4-FFF2-40B4-BE49-F238E27FC236}">
              <a16:creationId xmlns:a16="http://schemas.microsoft.com/office/drawing/2014/main" id="{8F699F9C-C2D9-4AF4-80CE-8011E39F2037}"/>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445" name="フローチャート: 判断 444">
          <a:extLst>
            <a:ext uri="{FF2B5EF4-FFF2-40B4-BE49-F238E27FC236}">
              <a16:creationId xmlns:a16="http://schemas.microsoft.com/office/drawing/2014/main" id="{56F6C81F-8290-4C4B-A2BF-D5064894C4D1}"/>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446" name="フローチャート: 判断 445">
          <a:extLst>
            <a:ext uri="{FF2B5EF4-FFF2-40B4-BE49-F238E27FC236}">
              <a16:creationId xmlns:a16="http://schemas.microsoft.com/office/drawing/2014/main" id="{456B4C7A-F882-4513-ADF3-AD81C0FE1936}"/>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447" name="フローチャート: 判断 446">
          <a:extLst>
            <a:ext uri="{FF2B5EF4-FFF2-40B4-BE49-F238E27FC236}">
              <a16:creationId xmlns:a16="http://schemas.microsoft.com/office/drawing/2014/main" id="{4012FE6C-49EC-46B1-8D14-135A92DD8660}"/>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448" name="フローチャート: 判断 447">
          <a:extLst>
            <a:ext uri="{FF2B5EF4-FFF2-40B4-BE49-F238E27FC236}">
              <a16:creationId xmlns:a16="http://schemas.microsoft.com/office/drawing/2014/main" id="{0064B948-9771-4DA7-923E-6CA6BE3213D1}"/>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CCB5613E-325B-4DBC-8DCB-8DFFE67BE88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C2DBF5DC-EA93-49BF-811B-8C176ABF0CE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AE16BAB-D218-45A2-8D5C-769F81188D2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D0A1A485-1E67-40D9-AB3F-975AF6CB70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F9105143-5C43-42C9-B9C9-F3823DACAFB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54" name="楕円 453">
          <a:extLst>
            <a:ext uri="{FF2B5EF4-FFF2-40B4-BE49-F238E27FC236}">
              <a16:creationId xmlns:a16="http://schemas.microsoft.com/office/drawing/2014/main" id="{05022CF4-1266-46A6-BA4F-8A889CE7BDEC}"/>
            </a:ext>
          </a:extLst>
        </xdr:cNvPr>
        <xdr:cNvSpPr/>
      </xdr:nvSpPr>
      <xdr:spPr>
        <a:xfrm>
          <a:off x="162687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118762</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D2A8255B-2E07-409F-9679-AE5A4A9C8251}"/>
            </a:ext>
          </a:extLst>
        </xdr:cNvPr>
        <xdr:cNvSpPr txBox="1"/>
      </xdr:nvSpPr>
      <xdr:spPr>
        <a:xfrm>
          <a:off x="16357600"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147320</xdr:rowOff>
    </xdr:from>
    <xdr:to>
      <xdr:col>81</xdr:col>
      <xdr:colOff>101600</xdr:colOff>
      <xdr:row>60</xdr:row>
      <xdr:rowOff>77470</xdr:rowOff>
    </xdr:to>
    <xdr:sp macro="" textlink="">
      <xdr:nvSpPr>
        <xdr:cNvPr id="456" name="楕円 455">
          <a:extLst>
            <a:ext uri="{FF2B5EF4-FFF2-40B4-BE49-F238E27FC236}">
              <a16:creationId xmlns:a16="http://schemas.microsoft.com/office/drawing/2014/main" id="{9F57E16B-8CD1-451F-8055-C7435F14B1A3}"/>
            </a:ext>
          </a:extLst>
        </xdr:cNvPr>
        <xdr:cNvSpPr/>
      </xdr:nvSpPr>
      <xdr:spPr>
        <a:xfrm>
          <a:off x="15430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146685</xdr:rowOff>
    </xdr:from>
    <xdr:to>
      <xdr:col>85</xdr:col>
      <xdr:colOff>127000</xdr:colOff>
      <xdr:row>60</xdr:row>
      <xdr:rowOff>26670</xdr:rowOff>
    </xdr:to>
    <xdr:cxnSp macro="">
      <xdr:nvCxnSpPr>
        <xdr:cNvPr id="457" name="直線コネクタ 456">
          <a:extLst>
            <a:ext uri="{FF2B5EF4-FFF2-40B4-BE49-F238E27FC236}">
              <a16:creationId xmlns:a16="http://schemas.microsoft.com/office/drawing/2014/main" id="{9E8BECAE-DA39-42CA-B2D3-E38A55608A81}"/>
            </a:ext>
          </a:extLst>
        </xdr:cNvPr>
        <xdr:cNvCxnSpPr/>
      </xdr:nvCxnSpPr>
      <xdr:spPr>
        <a:xfrm flipV="1">
          <a:off x="15481300" y="1026223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145415</xdr:rowOff>
    </xdr:from>
    <xdr:to>
      <xdr:col>76</xdr:col>
      <xdr:colOff>165100</xdr:colOff>
      <xdr:row>60</xdr:row>
      <xdr:rowOff>75565</xdr:rowOff>
    </xdr:to>
    <xdr:sp macro="" textlink="">
      <xdr:nvSpPr>
        <xdr:cNvPr id="458" name="楕円 457">
          <a:extLst>
            <a:ext uri="{FF2B5EF4-FFF2-40B4-BE49-F238E27FC236}">
              <a16:creationId xmlns:a16="http://schemas.microsoft.com/office/drawing/2014/main" id="{FF787BBA-C078-4663-AD54-9A2223465CF6}"/>
            </a:ext>
          </a:extLst>
        </xdr:cNvPr>
        <xdr:cNvSpPr/>
      </xdr:nvSpPr>
      <xdr:spPr>
        <a:xfrm>
          <a:off x="145415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24765</xdr:rowOff>
    </xdr:from>
    <xdr:to>
      <xdr:col>81</xdr:col>
      <xdr:colOff>50800</xdr:colOff>
      <xdr:row>60</xdr:row>
      <xdr:rowOff>26670</xdr:rowOff>
    </xdr:to>
    <xdr:cxnSp macro="">
      <xdr:nvCxnSpPr>
        <xdr:cNvPr id="459" name="直線コネクタ 458">
          <a:extLst>
            <a:ext uri="{FF2B5EF4-FFF2-40B4-BE49-F238E27FC236}">
              <a16:creationId xmlns:a16="http://schemas.microsoft.com/office/drawing/2014/main" id="{C3809671-8645-4695-9830-C927BBCCA80B}"/>
            </a:ext>
          </a:extLst>
        </xdr:cNvPr>
        <xdr:cNvCxnSpPr/>
      </xdr:nvCxnSpPr>
      <xdr:spPr>
        <a:xfrm>
          <a:off x="14592300" y="103117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71120</xdr:rowOff>
    </xdr:from>
    <xdr:to>
      <xdr:col>72</xdr:col>
      <xdr:colOff>38100</xdr:colOff>
      <xdr:row>61</xdr:row>
      <xdr:rowOff>1270</xdr:rowOff>
    </xdr:to>
    <xdr:sp macro="" textlink="">
      <xdr:nvSpPr>
        <xdr:cNvPr id="460" name="楕円 459">
          <a:extLst>
            <a:ext uri="{FF2B5EF4-FFF2-40B4-BE49-F238E27FC236}">
              <a16:creationId xmlns:a16="http://schemas.microsoft.com/office/drawing/2014/main" id="{01CC9C74-B706-4214-9978-256CE9FB89A2}"/>
            </a:ext>
          </a:extLst>
        </xdr:cNvPr>
        <xdr:cNvSpPr/>
      </xdr:nvSpPr>
      <xdr:spPr>
        <a:xfrm>
          <a:off x="13652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24765</xdr:rowOff>
    </xdr:from>
    <xdr:to>
      <xdr:col>76</xdr:col>
      <xdr:colOff>114300</xdr:colOff>
      <xdr:row>60</xdr:row>
      <xdr:rowOff>121920</xdr:rowOff>
    </xdr:to>
    <xdr:cxnSp macro="">
      <xdr:nvCxnSpPr>
        <xdr:cNvPr id="461" name="直線コネクタ 460">
          <a:extLst>
            <a:ext uri="{FF2B5EF4-FFF2-40B4-BE49-F238E27FC236}">
              <a16:creationId xmlns:a16="http://schemas.microsoft.com/office/drawing/2014/main" id="{AFE8C97A-9EAE-4E8D-B198-C1B2B0559FD5}"/>
            </a:ext>
          </a:extLst>
        </xdr:cNvPr>
        <xdr:cNvCxnSpPr/>
      </xdr:nvCxnSpPr>
      <xdr:spPr>
        <a:xfrm flipV="1">
          <a:off x="13703300" y="1031176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67310</xdr:rowOff>
    </xdr:from>
    <xdr:to>
      <xdr:col>67</xdr:col>
      <xdr:colOff>101600</xdr:colOff>
      <xdr:row>61</xdr:row>
      <xdr:rowOff>168910</xdr:rowOff>
    </xdr:to>
    <xdr:sp macro="" textlink="">
      <xdr:nvSpPr>
        <xdr:cNvPr id="462" name="楕円 461">
          <a:extLst>
            <a:ext uri="{FF2B5EF4-FFF2-40B4-BE49-F238E27FC236}">
              <a16:creationId xmlns:a16="http://schemas.microsoft.com/office/drawing/2014/main" id="{40245672-A6C5-489B-A122-DEA1FF56277E}"/>
            </a:ext>
          </a:extLst>
        </xdr:cNvPr>
        <xdr:cNvSpPr/>
      </xdr:nvSpPr>
      <xdr:spPr>
        <a:xfrm>
          <a:off x="12763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121920</xdr:rowOff>
    </xdr:from>
    <xdr:to>
      <xdr:col>71</xdr:col>
      <xdr:colOff>177800</xdr:colOff>
      <xdr:row>61</xdr:row>
      <xdr:rowOff>118110</xdr:rowOff>
    </xdr:to>
    <xdr:cxnSp macro="">
      <xdr:nvCxnSpPr>
        <xdr:cNvPr id="463" name="直線コネクタ 462">
          <a:extLst>
            <a:ext uri="{FF2B5EF4-FFF2-40B4-BE49-F238E27FC236}">
              <a16:creationId xmlns:a16="http://schemas.microsoft.com/office/drawing/2014/main" id="{B5DCFECF-6278-49FA-AB2B-815A7F2552FB}"/>
            </a:ext>
          </a:extLst>
        </xdr:cNvPr>
        <xdr:cNvCxnSpPr/>
      </xdr:nvCxnSpPr>
      <xdr:spPr>
        <a:xfrm flipV="1">
          <a:off x="12814300" y="104089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464" name="n_1aveValue【学校施設】&#10;有形固定資産減価償却率">
          <a:extLst>
            <a:ext uri="{FF2B5EF4-FFF2-40B4-BE49-F238E27FC236}">
              <a16:creationId xmlns:a16="http://schemas.microsoft.com/office/drawing/2014/main" id="{DB8D5C74-6583-498F-9CF0-347BF7547310}"/>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465" name="n_2aveValue【学校施設】&#10;有形固定資産減価償却率">
          <a:extLst>
            <a:ext uri="{FF2B5EF4-FFF2-40B4-BE49-F238E27FC236}">
              <a16:creationId xmlns:a16="http://schemas.microsoft.com/office/drawing/2014/main" id="{0B926407-A65A-41F4-9851-B97E78220BC4}"/>
            </a:ext>
          </a:extLst>
        </xdr:cNvPr>
        <xdr:cNvSpPr txBox="1"/>
      </xdr:nvSpPr>
      <xdr:spPr>
        <a:xfrm>
          <a:off x="14389744" y="1036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466" name="n_3aveValue【学校施設】&#10;有形固定資産減価償却率">
          <a:extLst>
            <a:ext uri="{FF2B5EF4-FFF2-40B4-BE49-F238E27FC236}">
              <a16:creationId xmlns:a16="http://schemas.microsoft.com/office/drawing/2014/main" id="{98D27130-39C8-41BE-A0C5-290F17E79C61}"/>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467" name="n_4aveValue【学校施設】&#10;有形固定資産減価償却率">
          <a:extLst>
            <a:ext uri="{FF2B5EF4-FFF2-40B4-BE49-F238E27FC236}">
              <a16:creationId xmlns:a16="http://schemas.microsoft.com/office/drawing/2014/main" id="{F68A71EF-F318-42EB-8C69-FB12C67887C8}"/>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93997</xdr:rowOff>
    </xdr:from>
    <xdr:ext cx="405111" cy="259045"/>
    <xdr:sp macro="" textlink="">
      <xdr:nvSpPr>
        <xdr:cNvPr id="468" name="n_1mainValue【学校施設】&#10;有形固定資産減価償却率">
          <a:extLst>
            <a:ext uri="{FF2B5EF4-FFF2-40B4-BE49-F238E27FC236}">
              <a16:creationId xmlns:a16="http://schemas.microsoft.com/office/drawing/2014/main" id="{B6105E85-95A8-465F-8BCB-CC39C4D23DAA}"/>
            </a:ext>
          </a:extLst>
        </xdr:cNvPr>
        <xdr:cNvSpPr txBox="1"/>
      </xdr:nvSpPr>
      <xdr:spPr>
        <a:xfrm>
          <a:off x="152660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92092</xdr:rowOff>
    </xdr:from>
    <xdr:ext cx="405111" cy="259045"/>
    <xdr:sp macro="" textlink="">
      <xdr:nvSpPr>
        <xdr:cNvPr id="469" name="n_2mainValue【学校施設】&#10;有形固定資産減価償却率">
          <a:extLst>
            <a:ext uri="{FF2B5EF4-FFF2-40B4-BE49-F238E27FC236}">
              <a16:creationId xmlns:a16="http://schemas.microsoft.com/office/drawing/2014/main" id="{8D95F82E-FFD0-41EF-B27F-5E2245045296}"/>
            </a:ext>
          </a:extLst>
        </xdr:cNvPr>
        <xdr:cNvSpPr txBox="1"/>
      </xdr:nvSpPr>
      <xdr:spPr>
        <a:xfrm>
          <a:off x="14389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163847</xdr:rowOff>
    </xdr:from>
    <xdr:ext cx="405111" cy="259045"/>
    <xdr:sp macro="" textlink="">
      <xdr:nvSpPr>
        <xdr:cNvPr id="470" name="n_3mainValue【学校施設】&#10;有形固定資産減価償却率">
          <a:extLst>
            <a:ext uri="{FF2B5EF4-FFF2-40B4-BE49-F238E27FC236}">
              <a16:creationId xmlns:a16="http://schemas.microsoft.com/office/drawing/2014/main" id="{1855F0D2-CB55-43E7-952D-F686C34A9A36}"/>
            </a:ext>
          </a:extLst>
        </xdr:cNvPr>
        <xdr:cNvSpPr txBox="1"/>
      </xdr:nvSpPr>
      <xdr:spPr>
        <a:xfrm>
          <a:off x="13500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160037</xdr:rowOff>
    </xdr:from>
    <xdr:ext cx="405111" cy="259045"/>
    <xdr:sp macro="" textlink="">
      <xdr:nvSpPr>
        <xdr:cNvPr id="471" name="n_4mainValue【学校施設】&#10;有形固定資産減価償却率">
          <a:extLst>
            <a:ext uri="{FF2B5EF4-FFF2-40B4-BE49-F238E27FC236}">
              <a16:creationId xmlns:a16="http://schemas.microsoft.com/office/drawing/2014/main" id="{686935E3-8100-4C62-9EBD-15E02B8F1923}"/>
            </a:ext>
          </a:extLst>
        </xdr:cNvPr>
        <xdr:cNvSpPr txBox="1"/>
      </xdr:nvSpPr>
      <xdr:spPr>
        <a:xfrm>
          <a:off x="126117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5BAC121A-CB61-4C9A-B6C8-DB04683E389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F16FC4F6-C66A-4309-8330-6F0F940C84B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7B78552F-C9ED-4186-BDD9-EBF08FA4FEB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F9106747-F6D0-4449-A1F8-00C7A557C0A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2C0D010D-C33A-4ACE-9BAF-99268371EC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FC3B6B75-413F-44CB-873E-6EE1DF37E15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8FD66927-4D52-4C97-A3C3-6EA93D9B0A5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231A4C96-BFC9-4E64-9C2A-275C343F2F3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DE33A851-566C-4641-8534-A712B41ECFC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592DFE1E-BD06-4066-AB67-A8C062B269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2" name="直線コネクタ 481">
          <a:extLst>
            <a:ext uri="{FF2B5EF4-FFF2-40B4-BE49-F238E27FC236}">
              <a16:creationId xmlns:a16="http://schemas.microsoft.com/office/drawing/2014/main" id="{5F6E4764-3A7D-4518-803F-6E4F204FF87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3" name="テキスト ボックス 482">
          <a:extLst>
            <a:ext uri="{FF2B5EF4-FFF2-40B4-BE49-F238E27FC236}">
              <a16:creationId xmlns:a16="http://schemas.microsoft.com/office/drawing/2014/main" id="{6D0408DE-52AD-4602-8533-7B57B010A70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4" name="直線コネクタ 483">
          <a:extLst>
            <a:ext uri="{FF2B5EF4-FFF2-40B4-BE49-F238E27FC236}">
              <a16:creationId xmlns:a16="http://schemas.microsoft.com/office/drawing/2014/main" id="{0EA54D0F-3643-4C53-8D97-8E3A254617B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5" name="テキスト ボックス 484">
          <a:extLst>
            <a:ext uri="{FF2B5EF4-FFF2-40B4-BE49-F238E27FC236}">
              <a16:creationId xmlns:a16="http://schemas.microsoft.com/office/drawing/2014/main" id="{EBB8B70E-B684-4B8E-866E-E3EB051E64E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6" name="直線コネクタ 485">
          <a:extLst>
            <a:ext uri="{FF2B5EF4-FFF2-40B4-BE49-F238E27FC236}">
              <a16:creationId xmlns:a16="http://schemas.microsoft.com/office/drawing/2014/main" id="{8107258C-F3C9-4541-B0B2-066DE9765BA8}"/>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7" name="テキスト ボックス 486">
          <a:extLst>
            <a:ext uri="{FF2B5EF4-FFF2-40B4-BE49-F238E27FC236}">
              <a16:creationId xmlns:a16="http://schemas.microsoft.com/office/drawing/2014/main" id="{5E717462-B4F8-4F6C-A2E7-D163AB01E99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8" name="直線コネクタ 487">
          <a:extLst>
            <a:ext uri="{FF2B5EF4-FFF2-40B4-BE49-F238E27FC236}">
              <a16:creationId xmlns:a16="http://schemas.microsoft.com/office/drawing/2014/main" id="{52A1A4FB-AA74-4839-9A46-90B2CE2171D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9" name="テキスト ボックス 488">
          <a:extLst>
            <a:ext uri="{FF2B5EF4-FFF2-40B4-BE49-F238E27FC236}">
              <a16:creationId xmlns:a16="http://schemas.microsoft.com/office/drawing/2014/main" id="{90FA3A37-0F51-49D4-A0D0-B4AAA513401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726A7B67-13EF-4BA6-ABC6-A61371CBE3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F02A76F9-D478-4722-9B63-A51CD74DA9C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学校施設】&#10;一人当たり面積グラフ枠">
          <a:extLst>
            <a:ext uri="{FF2B5EF4-FFF2-40B4-BE49-F238E27FC236}">
              <a16:creationId xmlns:a16="http://schemas.microsoft.com/office/drawing/2014/main" id="{DB9D4465-46C1-4DB2-BA63-4D47CC71957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493" name="直線コネクタ 492">
          <a:extLst>
            <a:ext uri="{FF2B5EF4-FFF2-40B4-BE49-F238E27FC236}">
              <a16:creationId xmlns:a16="http://schemas.microsoft.com/office/drawing/2014/main" id="{2575863E-9816-45F8-96F7-43AF5A331E25}"/>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494" name="【学校施設】&#10;一人当たり面積最小値テキスト">
          <a:extLst>
            <a:ext uri="{FF2B5EF4-FFF2-40B4-BE49-F238E27FC236}">
              <a16:creationId xmlns:a16="http://schemas.microsoft.com/office/drawing/2014/main" id="{5475FC6E-530A-4ED5-97EB-09C4355C7324}"/>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495" name="直線コネクタ 494">
          <a:extLst>
            <a:ext uri="{FF2B5EF4-FFF2-40B4-BE49-F238E27FC236}">
              <a16:creationId xmlns:a16="http://schemas.microsoft.com/office/drawing/2014/main" id="{413FA136-2578-46B1-A2AE-34A65899E78B}"/>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496" name="【学校施設】&#10;一人当たり面積最大値テキスト">
          <a:extLst>
            <a:ext uri="{FF2B5EF4-FFF2-40B4-BE49-F238E27FC236}">
              <a16:creationId xmlns:a16="http://schemas.microsoft.com/office/drawing/2014/main" id="{1ED2E878-D683-406C-93F4-9EFE551F84A6}"/>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497" name="直線コネクタ 496">
          <a:extLst>
            <a:ext uri="{FF2B5EF4-FFF2-40B4-BE49-F238E27FC236}">
              <a16:creationId xmlns:a16="http://schemas.microsoft.com/office/drawing/2014/main" id="{8A208AA0-5A6F-4FB7-9270-67BE3905E637}"/>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498" name="【学校施設】&#10;一人当たり面積平均値テキスト">
          <a:extLst>
            <a:ext uri="{FF2B5EF4-FFF2-40B4-BE49-F238E27FC236}">
              <a16:creationId xmlns:a16="http://schemas.microsoft.com/office/drawing/2014/main" id="{B4FDA520-49D1-4FF6-A36C-E7D3CE514EAC}"/>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499" name="フローチャート: 判断 498">
          <a:extLst>
            <a:ext uri="{FF2B5EF4-FFF2-40B4-BE49-F238E27FC236}">
              <a16:creationId xmlns:a16="http://schemas.microsoft.com/office/drawing/2014/main" id="{1B2AFD47-7C98-4A46-A7DE-11B1C0E9AB47}"/>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00" name="フローチャート: 判断 499">
          <a:extLst>
            <a:ext uri="{FF2B5EF4-FFF2-40B4-BE49-F238E27FC236}">
              <a16:creationId xmlns:a16="http://schemas.microsoft.com/office/drawing/2014/main" id="{66BC7ABB-6725-4583-BCA5-A12E4B44CE5D}"/>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01" name="フローチャート: 判断 500">
          <a:extLst>
            <a:ext uri="{FF2B5EF4-FFF2-40B4-BE49-F238E27FC236}">
              <a16:creationId xmlns:a16="http://schemas.microsoft.com/office/drawing/2014/main" id="{4438D4DA-DCB0-411B-B277-054286C7F81F}"/>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02" name="フローチャート: 判断 501">
          <a:extLst>
            <a:ext uri="{FF2B5EF4-FFF2-40B4-BE49-F238E27FC236}">
              <a16:creationId xmlns:a16="http://schemas.microsoft.com/office/drawing/2014/main" id="{C15EE59D-A064-4075-A4B4-03CB22019912}"/>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03" name="フローチャート: 判断 502">
          <a:extLst>
            <a:ext uri="{FF2B5EF4-FFF2-40B4-BE49-F238E27FC236}">
              <a16:creationId xmlns:a16="http://schemas.microsoft.com/office/drawing/2014/main" id="{FA78A4D1-49B9-4876-8ABF-30357AE3CBB6}"/>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03F6341B-09D1-487D-B9F9-723C790BDE5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1AE3306-12BA-43AC-9B50-9D2CB06788D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2A9247F4-D88A-4E02-8EBA-466AAE3A456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7C33413-4C1C-43E3-BD97-C35A9990318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CF83BBC-A6D3-4DD5-9543-79827297E8F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87275</xdr:rowOff>
    </xdr:from>
    <xdr:to>
      <xdr:col>116</xdr:col>
      <xdr:colOff>114300</xdr:colOff>
      <xdr:row>62</xdr:row>
      <xdr:rowOff>17425</xdr:rowOff>
    </xdr:to>
    <xdr:sp macro="" textlink="">
      <xdr:nvSpPr>
        <xdr:cNvPr id="509" name="楕円 508">
          <a:extLst>
            <a:ext uri="{FF2B5EF4-FFF2-40B4-BE49-F238E27FC236}">
              <a16:creationId xmlns:a16="http://schemas.microsoft.com/office/drawing/2014/main" id="{24C2833E-B6FD-4FA8-90BA-85310BD31134}"/>
            </a:ext>
          </a:extLst>
        </xdr:cNvPr>
        <xdr:cNvSpPr/>
      </xdr:nvSpPr>
      <xdr:spPr>
        <a:xfrm>
          <a:off x="22110700" y="105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65702</xdr:rowOff>
    </xdr:from>
    <xdr:ext cx="469744" cy="259045"/>
    <xdr:sp macro="" textlink="">
      <xdr:nvSpPr>
        <xdr:cNvPr id="510" name="【学校施設】&#10;一人当たり面積該当値テキスト">
          <a:extLst>
            <a:ext uri="{FF2B5EF4-FFF2-40B4-BE49-F238E27FC236}">
              <a16:creationId xmlns:a16="http://schemas.microsoft.com/office/drawing/2014/main" id="{83EB367C-5E34-4B04-B1A4-650A3344993C}"/>
            </a:ext>
          </a:extLst>
        </xdr:cNvPr>
        <xdr:cNvSpPr txBox="1"/>
      </xdr:nvSpPr>
      <xdr:spPr>
        <a:xfrm>
          <a:off x="22199600" y="1052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85903</xdr:rowOff>
    </xdr:from>
    <xdr:to>
      <xdr:col>112</xdr:col>
      <xdr:colOff>38100</xdr:colOff>
      <xdr:row>62</xdr:row>
      <xdr:rowOff>16053</xdr:rowOff>
    </xdr:to>
    <xdr:sp macro="" textlink="">
      <xdr:nvSpPr>
        <xdr:cNvPr id="511" name="楕円 510">
          <a:extLst>
            <a:ext uri="{FF2B5EF4-FFF2-40B4-BE49-F238E27FC236}">
              <a16:creationId xmlns:a16="http://schemas.microsoft.com/office/drawing/2014/main" id="{9FD0918F-FBC2-4FAD-AC75-CAE2B93D5F2C}"/>
            </a:ext>
          </a:extLst>
        </xdr:cNvPr>
        <xdr:cNvSpPr/>
      </xdr:nvSpPr>
      <xdr:spPr>
        <a:xfrm>
          <a:off x="21272500" y="1054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136703</xdr:rowOff>
    </xdr:from>
    <xdr:to>
      <xdr:col>116</xdr:col>
      <xdr:colOff>63500</xdr:colOff>
      <xdr:row>61</xdr:row>
      <xdr:rowOff>138075</xdr:rowOff>
    </xdr:to>
    <xdr:cxnSp macro="">
      <xdr:nvCxnSpPr>
        <xdr:cNvPr id="512" name="直線コネクタ 511">
          <a:extLst>
            <a:ext uri="{FF2B5EF4-FFF2-40B4-BE49-F238E27FC236}">
              <a16:creationId xmlns:a16="http://schemas.microsoft.com/office/drawing/2014/main" id="{55CDA4A3-00DC-4C66-8FDA-D96E50BDD20E}"/>
            </a:ext>
          </a:extLst>
        </xdr:cNvPr>
        <xdr:cNvCxnSpPr/>
      </xdr:nvCxnSpPr>
      <xdr:spPr>
        <a:xfrm>
          <a:off x="21323300" y="10595153"/>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82474</xdr:rowOff>
    </xdr:from>
    <xdr:to>
      <xdr:col>107</xdr:col>
      <xdr:colOff>101600</xdr:colOff>
      <xdr:row>62</xdr:row>
      <xdr:rowOff>12624</xdr:rowOff>
    </xdr:to>
    <xdr:sp macro="" textlink="">
      <xdr:nvSpPr>
        <xdr:cNvPr id="513" name="楕円 512">
          <a:extLst>
            <a:ext uri="{FF2B5EF4-FFF2-40B4-BE49-F238E27FC236}">
              <a16:creationId xmlns:a16="http://schemas.microsoft.com/office/drawing/2014/main" id="{4B22176F-E54C-4026-BB45-B69223F6F5D4}"/>
            </a:ext>
          </a:extLst>
        </xdr:cNvPr>
        <xdr:cNvSpPr/>
      </xdr:nvSpPr>
      <xdr:spPr>
        <a:xfrm>
          <a:off x="20383500" y="1054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133274</xdr:rowOff>
    </xdr:from>
    <xdr:to>
      <xdr:col>111</xdr:col>
      <xdr:colOff>177800</xdr:colOff>
      <xdr:row>61</xdr:row>
      <xdr:rowOff>136703</xdr:rowOff>
    </xdr:to>
    <xdr:cxnSp macro="">
      <xdr:nvCxnSpPr>
        <xdr:cNvPr id="514" name="直線コネクタ 513">
          <a:extLst>
            <a:ext uri="{FF2B5EF4-FFF2-40B4-BE49-F238E27FC236}">
              <a16:creationId xmlns:a16="http://schemas.microsoft.com/office/drawing/2014/main" id="{56302030-C9F3-497B-8D0C-6A88DB4E4101}"/>
            </a:ext>
          </a:extLst>
        </xdr:cNvPr>
        <xdr:cNvCxnSpPr/>
      </xdr:nvCxnSpPr>
      <xdr:spPr>
        <a:xfrm>
          <a:off x="20434300" y="10591724"/>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75616</xdr:rowOff>
    </xdr:from>
    <xdr:to>
      <xdr:col>102</xdr:col>
      <xdr:colOff>165100</xdr:colOff>
      <xdr:row>62</xdr:row>
      <xdr:rowOff>5766</xdr:rowOff>
    </xdr:to>
    <xdr:sp macro="" textlink="">
      <xdr:nvSpPr>
        <xdr:cNvPr id="515" name="楕円 514">
          <a:extLst>
            <a:ext uri="{FF2B5EF4-FFF2-40B4-BE49-F238E27FC236}">
              <a16:creationId xmlns:a16="http://schemas.microsoft.com/office/drawing/2014/main" id="{F8F19020-A30A-4FD5-9440-E6928B2B85AB}"/>
            </a:ext>
          </a:extLst>
        </xdr:cNvPr>
        <xdr:cNvSpPr/>
      </xdr:nvSpPr>
      <xdr:spPr>
        <a:xfrm>
          <a:off x="19494500" y="1053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126416</xdr:rowOff>
    </xdr:from>
    <xdr:to>
      <xdr:col>107</xdr:col>
      <xdr:colOff>50800</xdr:colOff>
      <xdr:row>61</xdr:row>
      <xdr:rowOff>133274</xdr:rowOff>
    </xdr:to>
    <xdr:cxnSp macro="">
      <xdr:nvCxnSpPr>
        <xdr:cNvPr id="516" name="直線コネクタ 515">
          <a:extLst>
            <a:ext uri="{FF2B5EF4-FFF2-40B4-BE49-F238E27FC236}">
              <a16:creationId xmlns:a16="http://schemas.microsoft.com/office/drawing/2014/main" id="{665E7637-FE55-47E8-A7FE-6684A352E6BF}"/>
            </a:ext>
          </a:extLst>
        </xdr:cNvPr>
        <xdr:cNvCxnSpPr/>
      </xdr:nvCxnSpPr>
      <xdr:spPr>
        <a:xfrm>
          <a:off x="19545300" y="1058486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90018</xdr:rowOff>
    </xdr:from>
    <xdr:to>
      <xdr:col>98</xdr:col>
      <xdr:colOff>38100</xdr:colOff>
      <xdr:row>62</xdr:row>
      <xdr:rowOff>20168</xdr:rowOff>
    </xdr:to>
    <xdr:sp macro="" textlink="">
      <xdr:nvSpPr>
        <xdr:cNvPr id="517" name="楕円 516">
          <a:extLst>
            <a:ext uri="{FF2B5EF4-FFF2-40B4-BE49-F238E27FC236}">
              <a16:creationId xmlns:a16="http://schemas.microsoft.com/office/drawing/2014/main" id="{9685E29F-910D-4C57-9994-BCEC00901A72}"/>
            </a:ext>
          </a:extLst>
        </xdr:cNvPr>
        <xdr:cNvSpPr/>
      </xdr:nvSpPr>
      <xdr:spPr>
        <a:xfrm>
          <a:off x="18605500" y="105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126416</xdr:rowOff>
    </xdr:from>
    <xdr:to>
      <xdr:col>102</xdr:col>
      <xdr:colOff>114300</xdr:colOff>
      <xdr:row>61</xdr:row>
      <xdr:rowOff>140818</xdr:rowOff>
    </xdr:to>
    <xdr:cxnSp macro="">
      <xdr:nvCxnSpPr>
        <xdr:cNvPr id="518" name="直線コネクタ 517">
          <a:extLst>
            <a:ext uri="{FF2B5EF4-FFF2-40B4-BE49-F238E27FC236}">
              <a16:creationId xmlns:a16="http://schemas.microsoft.com/office/drawing/2014/main" id="{C598514E-3FA6-411A-9233-BC492DCBC134}"/>
            </a:ext>
          </a:extLst>
        </xdr:cNvPr>
        <xdr:cNvCxnSpPr/>
      </xdr:nvCxnSpPr>
      <xdr:spPr>
        <a:xfrm flipV="1">
          <a:off x="18656300" y="10584866"/>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519" name="n_1aveValue【学校施設】&#10;一人当たり面積">
          <a:extLst>
            <a:ext uri="{FF2B5EF4-FFF2-40B4-BE49-F238E27FC236}">
              <a16:creationId xmlns:a16="http://schemas.microsoft.com/office/drawing/2014/main" id="{EC678388-2CA7-4395-AFD6-540AB6E48845}"/>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520" name="n_2aveValue【学校施設】&#10;一人当たり面積">
          <a:extLst>
            <a:ext uri="{FF2B5EF4-FFF2-40B4-BE49-F238E27FC236}">
              <a16:creationId xmlns:a16="http://schemas.microsoft.com/office/drawing/2014/main" id="{4251582C-8C15-4273-A862-6829ACE015A3}"/>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521" name="n_3aveValue【学校施設】&#10;一人当たり面積">
          <a:extLst>
            <a:ext uri="{FF2B5EF4-FFF2-40B4-BE49-F238E27FC236}">
              <a16:creationId xmlns:a16="http://schemas.microsoft.com/office/drawing/2014/main" id="{0600E663-6033-4451-83BC-9E6C07E00E74}"/>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522" name="n_4aveValue【学校施設】&#10;一人当たり面積">
          <a:extLst>
            <a:ext uri="{FF2B5EF4-FFF2-40B4-BE49-F238E27FC236}">
              <a16:creationId xmlns:a16="http://schemas.microsoft.com/office/drawing/2014/main" id="{A9A6542D-6DB5-4DE9-A39B-838D3676E1A2}"/>
            </a:ext>
          </a:extLst>
        </xdr:cNvPr>
        <xdr:cNvSpPr txBox="1"/>
      </xdr:nvSpPr>
      <xdr:spPr>
        <a:xfrm>
          <a:off x="18421427"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7180</xdr:rowOff>
    </xdr:from>
    <xdr:ext cx="469744" cy="259045"/>
    <xdr:sp macro="" textlink="">
      <xdr:nvSpPr>
        <xdr:cNvPr id="523" name="n_1mainValue【学校施設】&#10;一人当たり面積">
          <a:extLst>
            <a:ext uri="{FF2B5EF4-FFF2-40B4-BE49-F238E27FC236}">
              <a16:creationId xmlns:a16="http://schemas.microsoft.com/office/drawing/2014/main" id="{9995DD46-44B3-4825-A2A4-5B238B5A9CD4}"/>
            </a:ext>
          </a:extLst>
        </xdr:cNvPr>
        <xdr:cNvSpPr txBox="1"/>
      </xdr:nvSpPr>
      <xdr:spPr>
        <a:xfrm>
          <a:off x="21075727" y="106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3751</xdr:rowOff>
    </xdr:from>
    <xdr:ext cx="469744" cy="259045"/>
    <xdr:sp macro="" textlink="">
      <xdr:nvSpPr>
        <xdr:cNvPr id="524" name="n_2mainValue【学校施設】&#10;一人当たり面積">
          <a:extLst>
            <a:ext uri="{FF2B5EF4-FFF2-40B4-BE49-F238E27FC236}">
              <a16:creationId xmlns:a16="http://schemas.microsoft.com/office/drawing/2014/main" id="{A45934B4-1ADF-4570-A3C8-7E091CE76B76}"/>
            </a:ext>
          </a:extLst>
        </xdr:cNvPr>
        <xdr:cNvSpPr txBox="1"/>
      </xdr:nvSpPr>
      <xdr:spPr>
        <a:xfrm>
          <a:off x="20199427" y="1063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168343</xdr:rowOff>
    </xdr:from>
    <xdr:ext cx="469744" cy="259045"/>
    <xdr:sp macro="" textlink="">
      <xdr:nvSpPr>
        <xdr:cNvPr id="525" name="n_3mainValue【学校施設】&#10;一人当たり面積">
          <a:extLst>
            <a:ext uri="{FF2B5EF4-FFF2-40B4-BE49-F238E27FC236}">
              <a16:creationId xmlns:a16="http://schemas.microsoft.com/office/drawing/2014/main" id="{1538FB3D-B9E5-4409-9104-B32F7762F658}"/>
            </a:ext>
          </a:extLst>
        </xdr:cNvPr>
        <xdr:cNvSpPr txBox="1"/>
      </xdr:nvSpPr>
      <xdr:spPr>
        <a:xfrm>
          <a:off x="19310427" y="1062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11295</xdr:rowOff>
    </xdr:from>
    <xdr:ext cx="469744" cy="259045"/>
    <xdr:sp macro="" textlink="">
      <xdr:nvSpPr>
        <xdr:cNvPr id="526" name="n_4mainValue【学校施設】&#10;一人当たり面積">
          <a:extLst>
            <a:ext uri="{FF2B5EF4-FFF2-40B4-BE49-F238E27FC236}">
              <a16:creationId xmlns:a16="http://schemas.microsoft.com/office/drawing/2014/main" id="{8450BAE4-FB94-434C-A71C-3FA5632E28B4}"/>
            </a:ext>
          </a:extLst>
        </xdr:cNvPr>
        <xdr:cNvSpPr txBox="1"/>
      </xdr:nvSpPr>
      <xdr:spPr>
        <a:xfrm>
          <a:off x="18421427" y="1064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FD901EEA-3E02-4768-8868-3D38AE26D5B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BE6E4E5E-5F35-40FA-BB35-22FA37837CC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88A5814F-2E1B-450F-8304-D72B07FDD26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96E872F5-7383-45EB-BEF0-108040D895C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4FBBE3ED-6E37-4F33-A732-44CDFC9D47B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F1232C27-227C-4653-8D48-79BB0166E1A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A4DD9121-221D-4ACD-90FA-7CCAA424AC9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35DF633D-748D-489A-844D-359C3498E41A}"/>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5" name="正方形/長方形 534">
          <a:extLst>
            <a:ext uri="{FF2B5EF4-FFF2-40B4-BE49-F238E27FC236}">
              <a16:creationId xmlns:a16="http://schemas.microsoft.com/office/drawing/2014/main" id="{AF9087E7-7E64-42A7-9748-A9104D0F362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6" name="正方形/長方形 535">
          <a:extLst>
            <a:ext uri="{FF2B5EF4-FFF2-40B4-BE49-F238E27FC236}">
              <a16:creationId xmlns:a16="http://schemas.microsoft.com/office/drawing/2014/main" id="{BBDCA3B1-FCBA-44B9-B8F5-1BAABCE3941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7" name="正方形/長方形 536">
          <a:extLst>
            <a:ext uri="{FF2B5EF4-FFF2-40B4-BE49-F238E27FC236}">
              <a16:creationId xmlns:a16="http://schemas.microsoft.com/office/drawing/2014/main" id="{5B3760D1-DFAB-403F-9A1C-3D9CD7B66C1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8" name="正方形/長方形 537">
          <a:extLst>
            <a:ext uri="{FF2B5EF4-FFF2-40B4-BE49-F238E27FC236}">
              <a16:creationId xmlns:a16="http://schemas.microsoft.com/office/drawing/2014/main" id="{7D9F799E-E7AC-40AA-A037-D95B783600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9" name="正方形/長方形 538">
          <a:extLst>
            <a:ext uri="{FF2B5EF4-FFF2-40B4-BE49-F238E27FC236}">
              <a16:creationId xmlns:a16="http://schemas.microsoft.com/office/drawing/2014/main" id="{3233B393-CF2C-4173-A646-A0CC08CD746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0" name="正方形/長方形 539">
          <a:extLst>
            <a:ext uri="{FF2B5EF4-FFF2-40B4-BE49-F238E27FC236}">
              <a16:creationId xmlns:a16="http://schemas.microsoft.com/office/drawing/2014/main" id="{029E2DC9-0C88-4D79-8E59-C88A172CF5F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1" name="正方形/長方形 540">
          <a:extLst>
            <a:ext uri="{FF2B5EF4-FFF2-40B4-BE49-F238E27FC236}">
              <a16:creationId xmlns:a16="http://schemas.microsoft.com/office/drawing/2014/main" id="{725FED68-1AC8-43A6-93C4-B8C2EDD98D4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2" name="正方形/長方形 541">
          <a:extLst>
            <a:ext uri="{FF2B5EF4-FFF2-40B4-BE49-F238E27FC236}">
              <a16:creationId xmlns:a16="http://schemas.microsoft.com/office/drawing/2014/main" id="{305AC11A-DACC-4C62-8D25-A541DAA9CB1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3" name="正方形/長方形 542">
          <a:extLst>
            <a:ext uri="{FF2B5EF4-FFF2-40B4-BE49-F238E27FC236}">
              <a16:creationId xmlns:a16="http://schemas.microsoft.com/office/drawing/2014/main" id="{1B6C914C-43BA-4A70-B4D6-89C12D45EA1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4" name="正方形/長方形 543">
          <a:extLst>
            <a:ext uri="{FF2B5EF4-FFF2-40B4-BE49-F238E27FC236}">
              <a16:creationId xmlns:a16="http://schemas.microsoft.com/office/drawing/2014/main" id="{9463A69C-67A4-4C83-96A9-F982ABE1F2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5" name="正方形/長方形 544">
          <a:extLst>
            <a:ext uri="{FF2B5EF4-FFF2-40B4-BE49-F238E27FC236}">
              <a16:creationId xmlns:a16="http://schemas.microsoft.com/office/drawing/2014/main" id="{0B01DB1D-EB1D-4937-87FB-B8E0D7C67B2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6" name="正方形/長方形 545">
          <a:extLst>
            <a:ext uri="{FF2B5EF4-FFF2-40B4-BE49-F238E27FC236}">
              <a16:creationId xmlns:a16="http://schemas.microsoft.com/office/drawing/2014/main" id="{03A80FA5-BF18-431D-92FB-586655AE486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7" name="正方形/長方形 546">
          <a:extLst>
            <a:ext uri="{FF2B5EF4-FFF2-40B4-BE49-F238E27FC236}">
              <a16:creationId xmlns:a16="http://schemas.microsoft.com/office/drawing/2014/main" id="{0820A4C0-7444-4E71-8BD1-7A266981186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8" name="正方形/長方形 547">
          <a:extLst>
            <a:ext uri="{FF2B5EF4-FFF2-40B4-BE49-F238E27FC236}">
              <a16:creationId xmlns:a16="http://schemas.microsoft.com/office/drawing/2014/main" id="{B2354C29-537B-4059-AF5A-BAAF188EBD4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9" name="正方形/長方形 548">
          <a:extLst>
            <a:ext uri="{FF2B5EF4-FFF2-40B4-BE49-F238E27FC236}">
              <a16:creationId xmlns:a16="http://schemas.microsoft.com/office/drawing/2014/main" id="{9E15086B-94FE-4896-8664-749FF545E05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0" name="正方形/長方形 549">
          <a:extLst>
            <a:ext uri="{FF2B5EF4-FFF2-40B4-BE49-F238E27FC236}">
              <a16:creationId xmlns:a16="http://schemas.microsoft.com/office/drawing/2014/main" id="{DEA72DDA-23D7-4F4A-96DB-240577BD839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1" name="テキスト ボックス 550">
          <a:extLst>
            <a:ext uri="{FF2B5EF4-FFF2-40B4-BE49-F238E27FC236}">
              <a16:creationId xmlns:a16="http://schemas.microsoft.com/office/drawing/2014/main" id="{23196FF3-26CF-44C6-A32B-48D1C8557E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2" name="直線コネクタ 551">
          <a:extLst>
            <a:ext uri="{FF2B5EF4-FFF2-40B4-BE49-F238E27FC236}">
              <a16:creationId xmlns:a16="http://schemas.microsoft.com/office/drawing/2014/main" id="{65BDFFE2-6CB4-4E11-8F64-F064593D5C4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3" name="テキスト ボックス 552">
          <a:extLst>
            <a:ext uri="{FF2B5EF4-FFF2-40B4-BE49-F238E27FC236}">
              <a16:creationId xmlns:a16="http://schemas.microsoft.com/office/drawing/2014/main" id="{4BFFF97C-8D71-419D-96C0-D26B04D2BE1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4" name="直線コネクタ 553">
          <a:extLst>
            <a:ext uri="{FF2B5EF4-FFF2-40B4-BE49-F238E27FC236}">
              <a16:creationId xmlns:a16="http://schemas.microsoft.com/office/drawing/2014/main" id="{19A09389-DB24-401E-B66C-A88E8CA7E73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5" name="テキスト ボックス 554">
          <a:extLst>
            <a:ext uri="{FF2B5EF4-FFF2-40B4-BE49-F238E27FC236}">
              <a16:creationId xmlns:a16="http://schemas.microsoft.com/office/drawing/2014/main" id="{881F335B-988E-4DC2-A9AC-F8D5CADA153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6" name="直線コネクタ 555">
          <a:extLst>
            <a:ext uri="{FF2B5EF4-FFF2-40B4-BE49-F238E27FC236}">
              <a16:creationId xmlns:a16="http://schemas.microsoft.com/office/drawing/2014/main" id="{77173FA0-AB66-4A45-9F26-47DBBFF1D2E6}"/>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7" name="テキスト ボックス 556">
          <a:extLst>
            <a:ext uri="{FF2B5EF4-FFF2-40B4-BE49-F238E27FC236}">
              <a16:creationId xmlns:a16="http://schemas.microsoft.com/office/drawing/2014/main" id="{AA00D3A1-A58F-4ED6-847A-629DF8B4268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8" name="直線コネクタ 557">
          <a:extLst>
            <a:ext uri="{FF2B5EF4-FFF2-40B4-BE49-F238E27FC236}">
              <a16:creationId xmlns:a16="http://schemas.microsoft.com/office/drawing/2014/main" id="{8F41F7CD-BB59-4DFF-A018-F9762C472BA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9" name="テキスト ボックス 558">
          <a:extLst>
            <a:ext uri="{FF2B5EF4-FFF2-40B4-BE49-F238E27FC236}">
              <a16:creationId xmlns:a16="http://schemas.microsoft.com/office/drawing/2014/main" id="{5B9BF870-432B-4F3A-A555-ACCDD2A97DE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0" name="直線コネクタ 559">
          <a:extLst>
            <a:ext uri="{FF2B5EF4-FFF2-40B4-BE49-F238E27FC236}">
              <a16:creationId xmlns:a16="http://schemas.microsoft.com/office/drawing/2014/main" id="{39B5D4C5-B449-43D0-8B81-30C98F0ADF6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1" name="テキスト ボックス 560">
          <a:extLst>
            <a:ext uri="{FF2B5EF4-FFF2-40B4-BE49-F238E27FC236}">
              <a16:creationId xmlns:a16="http://schemas.microsoft.com/office/drawing/2014/main" id="{CA3684A0-434F-4062-ADE7-AB8BD027F54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2" name="直線コネクタ 561">
          <a:extLst>
            <a:ext uri="{FF2B5EF4-FFF2-40B4-BE49-F238E27FC236}">
              <a16:creationId xmlns:a16="http://schemas.microsoft.com/office/drawing/2014/main" id="{0E4D1003-C36F-4FC3-B4B7-B98C17A7A1F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3" name="テキスト ボックス 562">
          <a:extLst>
            <a:ext uri="{FF2B5EF4-FFF2-40B4-BE49-F238E27FC236}">
              <a16:creationId xmlns:a16="http://schemas.microsoft.com/office/drawing/2014/main" id="{688D0DB5-0BE3-4223-A9C1-D828BC80D5C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A07A09C7-EE30-4149-BE9D-2ADE871D097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5" name="テキスト ボックス 564">
          <a:extLst>
            <a:ext uri="{FF2B5EF4-FFF2-40B4-BE49-F238E27FC236}">
              <a16:creationId xmlns:a16="http://schemas.microsoft.com/office/drawing/2014/main" id="{36ADDC10-8F2B-4810-BB15-CF0EA64BA6E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6" name="【公民館】&#10;有形固定資産減価償却率グラフ枠">
          <a:extLst>
            <a:ext uri="{FF2B5EF4-FFF2-40B4-BE49-F238E27FC236}">
              <a16:creationId xmlns:a16="http://schemas.microsoft.com/office/drawing/2014/main" id="{D022C067-3B3C-4391-95A6-A71EC9BC01C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567" name="直線コネクタ 566">
          <a:extLst>
            <a:ext uri="{FF2B5EF4-FFF2-40B4-BE49-F238E27FC236}">
              <a16:creationId xmlns:a16="http://schemas.microsoft.com/office/drawing/2014/main" id="{5972AE79-B579-4A85-B4E2-AFA4324D9ADA}"/>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8" name="【公民館】&#10;有形固定資産減価償却率最小値テキスト">
          <a:extLst>
            <a:ext uri="{FF2B5EF4-FFF2-40B4-BE49-F238E27FC236}">
              <a16:creationId xmlns:a16="http://schemas.microsoft.com/office/drawing/2014/main" id="{E978902A-F18B-43A7-927B-02B4B4AB3E1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9" name="直線コネクタ 568">
          <a:extLst>
            <a:ext uri="{FF2B5EF4-FFF2-40B4-BE49-F238E27FC236}">
              <a16:creationId xmlns:a16="http://schemas.microsoft.com/office/drawing/2014/main" id="{D31D25E5-7642-47BB-BE7C-07B048DA048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570" name="【公民館】&#10;有形固定資産減価償却率最大値テキスト">
          <a:extLst>
            <a:ext uri="{FF2B5EF4-FFF2-40B4-BE49-F238E27FC236}">
              <a16:creationId xmlns:a16="http://schemas.microsoft.com/office/drawing/2014/main" id="{D5A95656-6A9B-45C7-9AC3-3B478E5950F2}"/>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571" name="直線コネクタ 570">
          <a:extLst>
            <a:ext uri="{FF2B5EF4-FFF2-40B4-BE49-F238E27FC236}">
              <a16:creationId xmlns:a16="http://schemas.microsoft.com/office/drawing/2014/main" id="{DB9CE327-479B-410D-AF19-887AAE7DA875}"/>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572" name="【公民館】&#10;有形固定資産減価償却率平均値テキスト">
          <a:extLst>
            <a:ext uri="{FF2B5EF4-FFF2-40B4-BE49-F238E27FC236}">
              <a16:creationId xmlns:a16="http://schemas.microsoft.com/office/drawing/2014/main" id="{8B80074A-B176-4301-A93C-CF80B72D96A9}"/>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573" name="フローチャート: 判断 572">
          <a:extLst>
            <a:ext uri="{FF2B5EF4-FFF2-40B4-BE49-F238E27FC236}">
              <a16:creationId xmlns:a16="http://schemas.microsoft.com/office/drawing/2014/main" id="{6F44DE12-8D01-4DA2-83D8-EB780006BAD3}"/>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574" name="フローチャート: 判断 573">
          <a:extLst>
            <a:ext uri="{FF2B5EF4-FFF2-40B4-BE49-F238E27FC236}">
              <a16:creationId xmlns:a16="http://schemas.microsoft.com/office/drawing/2014/main" id="{74207CCC-A070-4910-9E81-D48FE6244D88}"/>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575" name="フローチャート: 判断 574">
          <a:extLst>
            <a:ext uri="{FF2B5EF4-FFF2-40B4-BE49-F238E27FC236}">
              <a16:creationId xmlns:a16="http://schemas.microsoft.com/office/drawing/2014/main" id="{F6AFB0AF-2F48-49DB-8EC2-1E369EE72D92}"/>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576" name="フローチャート: 判断 575">
          <a:extLst>
            <a:ext uri="{FF2B5EF4-FFF2-40B4-BE49-F238E27FC236}">
              <a16:creationId xmlns:a16="http://schemas.microsoft.com/office/drawing/2014/main" id="{32118FA9-4DE3-435C-9D1B-FE009DB6087A}"/>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577" name="フローチャート: 判断 576">
          <a:extLst>
            <a:ext uri="{FF2B5EF4-FFF2-40B4-BE49-F238E27FC236}">
              <a16:creationId xmlns:a16="http://schemas.microsoft.com/office/drawing/2014/main" id="{AC5073BE-D7A3-4C33-8180-C22E23ABFE05}"/>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EDD7E729-1BAF-4322-B2F6-A9B40AC2C9D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75C446D-04FD-466C-ADCB-50A234AFE25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97B12C5A-B6CE-4858-A047-C172A0FA922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D0E2967D-CA28-4234-8D16-548B83EB2C4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C6F5F8D1-FA84-469F-B4AD-4B43C704E97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27305</xdr:rowOff>
    </xdr:from>
    <xdr:to>
      <xdr:col>85</xdr:col>
      <xdr:colOff>177800</xdr:colOff>
      <xdr:row>108</xdr:row>
      <xdr:rowOff>128905</xdr:rowOff>
    </xdr:to>
    <xdr:sp macro="" textlink="">
      <xdr:nvSpPr>
        <xdr:cNvPr id="583" name="楕円 582">
          <a:extLst>
            <a:ext uri="{FF2B5EF4-FFF2-40B4-BE49-F238E27FC236}">
              <a16:creationId xmlns:a16="http://schemas.microsoft.com/office/drawing/2014/main" id="{A693310D-56DC-454B-986D-FD0B7F3110A0}"/>
            </a:ext>
          </a:extLst>
        </xdr:cNvPr>
        <xdr:cNvSpPr/>
      </xdr:nvSpPr>
      <xdr:spPr>
        <a:xfrm>
          <a:off x="16268700" y="1854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113682</xdr:rowOff>
    </xdr:from>
    <xdr:ext cx="405111" cy="259045"/>
    <xdr:sp macro="" textlink="">
      <xdr:nvSpPr>
        <xdr:cNvPr id="584" name="【公民館】&#10;有形固定資産減価償却率該当値テキスト">
          <a:extLst>
            <a:ext uri="{FF2B5EF4-FFF2-40B4-BE49-F238E27FC236}">
              <a16:creationId xmlns:a16="http://schemas.microsoft.com/office/drawing/2014/main" id="{5700FEF8-7B26-4A8C-8AC8-6C705B74D2AB}"/>
            </a:ext>
          </a:extLst>
        </xdr:cNvPr>
        <xdr:cNvSpPr txBox="1"/>
      </xdr:nvSpPr>
      <xdr:spPr>
        <a:xfrm>
          <a:off x="16357600" y="18458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17780</xdr:rowOff>
    </xdr:from>
    <xdr:to>
      <xdr:col>81</xdr:col>
      <xdr:colOff>101600</xdr:colOff>
      <xdr:row>108</xdr:row>
      <xdr:rowOff>119380</xdr:rowOff>
    </xdr:to>
    <xdr:sp macro="" textlink="">
      <xdr:nvSpPr>
        <xdr:cNvPr id="585" name="楕円 584">
          <a:extLst>
            <a:ext uri="{FF2B5EF4-FFF2-40B4-BE49-F238E27FC236}">
              <a16:creationId xmlns:a16="http://schemas.microsoft.com/office/drawing/2014/main" id="{EDBFCEB4-E2E1-44CF-994C-F9116A035C90}"/>
            </a:ext>
          </a:extLst>
        </xdr:cNvPr>
        <xdr:cNvSpPr/>
      </xdr:nvSpPr>
      <xdr:spPr>
        <a:xfrm>
          <a:off x="15430500" y="18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68580</xdr:rowOff>
    </xdr:from>
    <xdr:to>
      <xdr:col>85</xdr:col>
      <xdr:colOff>127000</xdr:colOff>
      <xdr:row>108</xdr:row>
      <xdr:rowOff>78105</xdr:rowOff>
    </xdr:to>
    <xdr:cxnSp macro="">
      <xdr:nvCxnSpPr>
        <xdr:cNvPr id="586" name="直線コネクタ 585">
          <a:extLst>
            <a:ext uri="{FF2B5EF4-FFF2-40B4-BE49-F238E27FC236}">
              <a16:creationId xmlns:a16="http://schemas.microsoft.com/office/drawing/2014/main" id="{C4EA6AE8-A17D-4E03-8D39-982950F68D06}"/>
            </a:ext>
          </a:extLst>
        </xdr:cNvPr>
        <xdr:cNvCxnSpPr/>
      </xdr:nvCxnSpPr>
      <xdr:spPr>
        <a:xfrm>
          <a:off x="15481300" y="1858518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8255</xdr:rowOff>
    </xdr:from>
    <xdr:to>
      <xdr:col>76</xdr:col>
      <xdr:colOff>165100</xdr:colOff>
      <xdr:row>108</xdr:row>
      <xdr:rowOff>109855</xdr:rowOff>
    </xdr:to>
    <xdr:sp macro="" textlink="">
      <xdr:nvSpPr>
        <xdr:cNvPr id="587" name="楕円 586">
          <a:extLst>
            <a:ext uri="{FF2B5EF4-FFF2-40B4-BE49-F238E27FC236}">
              <a16:creationId xmlns:a16="http://schemas.microsoft.com/office/drawing/2014/main" id="{17C4FBDB-438A-4192-A959-0EFE02C8D1DC}"/>
            </a:ext>
          </a:extLst>
        </xdr:cNvPr>
        <xdr:cNvSpPr/>
      </xdr:nvSpPr>
      <xdr:spPr>
        <a:xfrm>
          <a:off x="14541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59055</xdr:rowOff>
    </xdr:from>
    <xdr:to>
      <xdr:col>81</xdr:col>
      <xdr:colOff>50800</xdr:colOff>
      <xdr:row>108</xdr:row>
      <xdr:rowOff>68580</xdr:rowOff>
    </xdr:to>
    <xdr:cxnSp macro="">
      <xdr:nvCxnSpPr>
        <xdr:cNvPr id="588" name="直線コネクタ 587">
          <a:extLst>
            <a:ext uri="{FF2B5EF4-FFF2-40B4-BE49-F238E27FC236}">
              <a16:creationId xmlns:a16="http://schemas.microsoft.com/office/drawing/2014/main" id="{E9B195C4-7900-4A72-B6D5-718E479DE8A4}"/>
            </a:ext>
          </a:extLst>
        </xdr:cNvPr>
        <xdr:cNvCxnSpPr/>
      </xdr:nvCxnSpPr>
      <xdr:spPr>
        <a:xfrm>
          <a:off x="14592300" y="1857565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170180</xdr:rowOff>
    </xdr:from>
    <xdr:to>
      <xdr:col>72</xdr:col>
      <xdr:colOff>38100</xdr:colOff>
      <xdr:row>108</xdr:row>
      <xdr:rowOff>100330</xdr:rowOff>
    </xdr:to>
    <xdr:sp macro="" textlink="">
      <xdr:nvSpPr>
        <xdr:cNvPr id="589" name="楕円 588">
          <a:extLst>
            <a:ext uri="{FF2B5EF4-FFF2-40B4-BE49-F238E27FC236}">
              <a16:creationId xmlns:a16="http://schemas.microsoft.com/office/drawing/2014/main" id="{CA213A75-5A51-49AC-A002-A2559CAB8ABC}"/>
            </a:ext>
          </a:extLst>
        </xdr:cNvPr>
        <xdr:cNvSpPr/>
      </xdr:nvSpPr>
      <xdr:spPr>
        <a:xfrm>
          <a:off x="13652500" y="185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49530</xdr:rowOff>
    </xdr:from>
    <xdr:to>
      <xdr:col>76</xdr:col>
      <xdr:colOff>114300</xdr:colOff>
      <xdr:row>108</xdr:row>
      <xdr:rowOff>59055</xdr:rowOff>
    </xdr:to>
    <xdr:cxnSp macro="">
      <xdr:nvCxnSpPr>
        <xdr:cNvPr id="590" name="直線コネクタ 589">
          <a:extLst>
            <a:ext uri="{FF2B5EF4-FFF2-40B4-BE49-F238E27FC236}">
              <a16:creationId xmlns:a16="http://schemas.microsoft.com/office/drawing/2014/main" id="{B4E9F66D-F04E-44E8-BDDD-43A861818652}"/>
            </a:ext>
          </a:extLst>
        </xdr:cNvPr>
        <xdr:cNvCxnSpPr/>
      </xdr:nvCxnSpPr>
      <xdr:spPr>
        <a:xfrm>
          <a:off x="13703300" y="185661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160655</xdr:rowOff>
    </xdr:from>
    <xdr:to>
      <xdr:col>67</xdr:col>
      <xdr:colOff>101600</xdr:colOff>
      <xdr:row>108</xdr:row>
      <xdr:rowOff>90805</xdr:rowOff>
    </xdr:to>
    <xdr:sp macro="" textlink="">
      <xdr:nvSpPr>
        <xdr:cNvPr id="591" name="楕円 590">
          <a:extLst>
            <a:ext uri="{FF2B5EF4-FFF2-40B4-BE49-F238E27FC236}">
              <a16:creationId xmlns:a16="http://schemas.microsoft.com/office/drawing/2014/main" id="{072E5A95-DCF8-4EE5-AD92-EADC7EB488EC}"/>
            </a:ext>
          </a:extLst>
        </xdr:cNvPr>
        <xdr:cNvSpPr/>
      </xdr:nvSpPr>
      <xdr:spPr>
        <a:xfrm>
          <a:off x="12763500" y="1850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40005</xdr:rowOff>
    </xdr:from>
    <xdr:to>
      <xdr:col>71</xdr:col>
      <xdr:colOff>177800</xdr:colOff>
      <xdr:row>108</xdr:row>
      <xdr:rowOff>49530</xdr:rowOff>
    </xdr:to>
    <xdr:cxnSp macro="">
      <xdr:nvCxnSpPr>
        <xdr:cNvPr id="592" name="直線コネクタ 591">
          <a:extLst>
            <a:ext uri="{FF2B5EF4-FFF2-40B4-BE49-F238E27FC236}">
              <a16:creationId xmlns:a16="http://schemas.microsoft.com/office/drawing/2014/main" id="{EF3C35A3-CF8E-49B4-B9EE-2136B9F8F498}"/>
            </a:ext>
          </a:extLst>
        </xdr:cNvPr>
        <xdr:cNvCxnSpPr/>
      </xdr:nvCxnSpPr>
      <xdr:spPr>
        <a:xfrm>
          <a:off x="12814300" y="185566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593" name="n_1aveValue【公民館】&#10;有形固定資産減価償却率">
          <a:extLst>
            <a:ext uri="{FF2B5EF4-FFF2-40B4-BE49-F238E27FC236}">
              <a16:creationId xmlns:a16="http://schemas.microsoft.com/office/drawing/2014/main" id="{F3C50628-672B-4603-B2A2-8E1424866130}"/>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594" name="n_2aveValue【公民館】&#10;有形固定資産減価償却率">
          <a:extLst>
            <a:ext uri="{FF2B5EF4-FFF2-40B4-BE49-F238E27FC236}">
              <a16:creationId xmlns:a16="http://schemas.microsoft.com/office/drawing/2014/main" id="{5C374CAB-04AC-4237-8C10-ACC18AF741A2}"/>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595" name="n_3aveValue【公民館】&#10;有形固定資産減価償却率">
          <a:extLst>
            <a:ext uri="{FF2B5EF4-FFF2-40B4-BE49-F238E27FC236}">
              <a16:creationId xmlns:a16="http://schemas.microsoft.com/office/drawing/2014/main" id="{B732C9EF-8BE6-42F7-8501-9608CBC0A716}"/>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596" name="n_4aveValue【公民館】&#10;有形固定資産減価償却率">
          <a:extLst>
            <a:ext uri="{FF2B5EF4-FFF2-40B4-BE49-F238E27FC236}">
              <a16:creationId xmlns:a16="http://schemas.microsoft.com/office/drawing/2014/main" id="{70D97B04-E05F-4929-B237-122D8F5E613D}"/>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110507</xdr:rowOff>
    </xdr:from>
    <xdr:ext cx="405111" cy="259045"/>
    <xdr:sp macro="" textlink="">
      <xdr:nvSpPr>
        <xdr:cNvPr id="597" name="n_1mainValue【公民館】&#10;有形固定資産減価償却率">
          <a:extLst>
            <a:ext uri="{FF2B5EF4-FFF2-40B4-BE49-F238E27FC236}">
              <a16:creationId xmlns:a16="http://schemas.microsoft.com/office/drawing/2014/main" id="{47540A33-BFFF-4540-BA9C-516F41B274CB}"/>
            </a:ext>
          </a:extLst>
        </xdr:cNvPr>
        <xdr:cNvSpPr txBox="1"/>
      </xdr:nvSpPr>
      <xdr:spPr>
        <a:xfrm>
          <a:off x="15266044"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100982</xdr:rowOff>
    </xdr:from>
    <xdr:ext cx="405111" cy="259045"/>
    <xdr:sp macro="" textlink="">
      <xdr:nvSpPr>
        <xdr:cNvPr id="598" name="n_2mainValue【公民館】&#10;有形固定資産減価償却率">
          <a:extLst>
            <a:ext uri="{FF2B5EF4-FFF2-40B4-BE49-F238E27FC236}">
              <a16:creationId xmlns:a16="http://schemas.microsoft.com/office/drawing/2014/main" id="{4C767F98-4FD2-4787-A0A1-65F8C73AD00E}"/>
            </a:ext>
          </a:extLst>
        </xdr:cNvPr>
        <xdr:cNvSpPr txBox="1"/>
      </xdr:nvSpPr>
      <xdr:spPr>
        <a:xfrm>
          <a:off x="14389744" y="186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91457</xdr:rowOff>
    </xdr:from>
    <xdr:ext cx="405111" cy="259045"/>
    <xdr:sp macro="" textlink="">
      <xdr:nvSpPr>
        <xdr:cNvPr id="599" name="n_3mainValue【公民館】&#10;有形固定資産減価償却率">
          <a:extLst>
            <a:ext uri="{FF2B5EF4-FFF2-40B4-BE49-F238E27FC236}">
              <a16:creationId xmlns:a16="http://schemas.microsoft.com/office/drawing/2014/main" id="{E41B60FA-4590-4123-AB40-1F97D57FB27D}"/>
            </a:ext>
          </a:extLst>
        </xdr:cNvPr>
        <xdr:cNvSpPr txBox="1"/>
      </xdr:nvSpPr>
      <xdr:spPr>
        <a:xfrm>
          <a:off x="13500744" y="186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81932</xdr:rowOff>
    </xdr:from>
    <xdr:ext cx="405111" cy="259045"/>
    <xdr:sp macro="" textlink="">
      <xdr:nvSpPr>
        <xdr:cNvPr id="600" name="n_4mainValue【公民館】&#10;有形固定資産減価償却率">
          <a:extLst>
            <a:ext uri="{FF2B5EF4-FFF2-40B4-BE49-F238E27FC236}">
              <a16:creationId xmlns:a16="http://schemas.microsoft.com/office/drawing/2014/main" id="{E81497A5-4D33-4798-B337-41D081A442A5}"/>
            </a:ext>
          </a:extLst>
        </xdr:cNvPr>
        <xdr:cNvSpPr txBox="1"/>
      </xdr:nvSpPr>
      <xdr:spPr>
        <a:xfrm>
          <a:off x="12611744" y="1859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CDDD0A79-E65B-42C8-921B-B419943C82F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82634974-ECBC-4ACB-BA02-46D43B6998D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6B817AC7-FED7-44AC-B236-D03E5E2111A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0E255A3C-D5F3-46C4-9E7B-12CB49161D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58DA9391-54FF-4F3D-A488-86179867283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09947030-7ABC-4866-96BE-C8AF10546A5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8EC6504E-DC63-449B-AA84-6F32337B0BD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B35B1B73-07B7-4325-B912-EB27E2BE2F1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C6C70398-7253-4F21-B332-0A96C15CE1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9DF3E44E-52C5-4783-986F-9B6C2098A2E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1" name="直線コネクタ 610">
          <a:extLst>
            <a:ext uri="{FF2B5EF4-FFF2-40B4-BE49-F238E27FC236}">
              <a16:creationId xmlns:a16="http://schemas.microsoft.com/office/drawing/2014/main" id="{0EF85CCD-6D30-4A17-8841-EBBA046B190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2" name="テキスト ボックス 611">
          <a:extLst>
            <a:ext uri="{FF2B5EF4-FFF2-40B4-BE49-F238E27FC236}">
              <a16:creationId xmlns:a16="http://schemas.microsoft.com/office/drawing/2014/main" id="{ED16C58A-627A-43E0-B479-A1145F6C36C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3" name="直線コネクタ 612">
          <a:extLst>
            <a:ext uri="{FF2B5EF4-FFF2-40B4-BE49-F238E27FC236}">
              <a16:creationId xmlns:a16="http://schemas.microsoft.com/office/drawing/2014/main" id="{2C462FD8-B1ED-496C-8143-C586D6963B4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4" name="テキスト ボックス 613">
          <a:extLst>
            <a:ext uri="{FF2B5EF4-FFF2-40B4-BE49-F238E27FC236}">
              <a16:creationId xmlns:a16="http://schemas.microsoft.com/office/drawing/2014/main" id="{04033AB4-FE1F-4075-9F27-E3615FE0536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5" name="直線コネクタ 614">
          <a:extLst>
            <a:ext uri="{FF2B5EF4-FFF2-40B4-BE49-F238E27FC236}">
              <a16:creationId xmlns:a16="http://schemas.microsoft.com/office/drawing/2014/main" id="{3B153505-21F0-4187-B881-57439810BA5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6" name="テキスト ボックス 615">
          <a:extLst>
            <a:ext uri="{FF2B5EF4-FFF2-40B4-BE49-F238E27FC236}">
              <a16:creationId xmlns:a16="http://schemas.microsoft.com/office/drawing/2014/main" id="{CD0F8E7A-2071-4571-9F48-35C61966AAF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7" name="直線コネクタ 616">
          <a:extLst>
            <a:ext uri="{FF2B5EF4-FFF2-40B4-BE49-F238E27FC236}">
              <a16:creationId xmlns:a16="http://schemas.microsoft.com/office/drawing/2014/main" id="{94C11857-034D-4BCC-844B-751DEDDA0C8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8" name="テキスト ボックス 617">
          <a:extLst>
            <a:ext uri="{FF2B5EF4-FFF2-40B4-BE49-F238E27FC236}">
              <a16:creationId xmlns:a16="http://schemas.microsoft.com/office/drawing/2014/main" id="{24FD7C5D-C1CE-4981-9764-3AF748798D5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88CFEFB9-9058-45EB-B0C7-7E71E3BD74B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AE2EBC35-9224-4D15-A9A9-A54E9907BB0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公民館】&#10;一人当たり面積グラフ枠">
          <a:extLst>
            <a:ext uri="{FF2B5EF4-FFF2-40B4-BE49-F238E27FC236}">
              <a16:creationId xmlns:a16="http://schemas.microsoft.com/office/drawing/2014/main" id="{C234ECE0-59C3-4C3A-B04B-94CE55F16A0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622" name="直線コネクタ 621">
          <a:extLst>
            <a:ext uri="{FF2B5EF4-FFF2-40B4-BE49-F238E27FC236}">
              <a16:creationId xmlns:a16="http://schemas.microsoft.com/office/drawing/2014/main" id="{BC3ECD7E-9256-438C-A643-6FDD99CF8F80}"/>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623" name="【公民館】&#10;一人当たり面積最小値テキスト">
          <a:extLst>
            <a:ext uri="{FF2B5EF4-FFF2-40B4-BE49-F238E27FC236}">
              <a16:creationId xmlns:a16="http://schemas.microsoft.com/office/drawing/2014/main" id="{52E41BB1-B208-4CA3-AD16-9058DC473B76}"/>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624" name="直線コネクタ 623">
          <a:extLst>
            <a:ext uri="{FF2B5EF4-FFF2-40B4-BE49-F238E27FC236}">
              <a16:creationId xmlns:a16="http://schemas.microsoft.com/office/drawing/2014/main" id="{F8345257-6845-4A2E-904C-10F2396E5A87}"/>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625" name="【公民館】&#10;一人当たり面積最大値テキスト">
          <a:extLst>
            <a:ext uri="{FF2B5EF4-FFF2-40B4-BE49-F238E27FC236}">
              <a16:creationId xmlns:a16="http://schemas.microsoft.com/office/drawing/2014/main" id="{6F6EAC11-198C-4DE0-B8E1-668045C8280A}"/>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626" name="直線コネクタ 625">
          <a:extLst>
            <a:ext uri="{FF2B5EF4-FFF2-40B4-BE49-F238E27FC236}">
              <a16:creationId xmlns:a16="http://schemas.microsoft.com/office/drawing/2014/main" id="{A5C855DB-DF23-43A0-9264-D2929BDD7797}"/>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627" name="【公民館】&#10;一人当たり面積平均値テキスト">
          <a:extLst>
            <a:ext uri="{FF2B5EF4-FFF2-40B4-BE49-F238E27FC236}">
              <a16:creationId xmlns:a16="http://schemas.microsoft.com/office/drawing/2014/main" id="{E60BC834-C6AD-432B-9CB4-7B536373BD46}"/>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628" name="フローチャート: 判断 627">
          <a:extLst>
            <a:ext uri="{FF2B5EF4-FFF2-40B4-BE49-F238E27FC236}">
              <a16:creationId xmlns:a16="http://schemas.microsoft.com/office/drawing/2014/main" id="{86B6E8D3-7C0D-48F9-AD8B-6CCC491097FF}"/>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629" name="フローチャート: 判断 628">
          <a:extLst>
            <a:ext uri="{FF2B5EF4-FFF2-40B4-BE49-F238E27FC236}">
              <a16:creationId xmlns:a16="http://schemas.microsoft.com/office/drawing/2014/main" id="{87C4F875-4F35-4395-89CC-3C93DD8FB7F7}"/>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630" name="フローチャート: 判断 629">
          <a:extLst>
            <a:ext uri="{FF2B5EF4-FFF2-40B4-BE49-F238E27FC236}">
              <a16:creationId xmlns:a16="http://schemas.microsoft.com/office/drawing/2014/main" id="{1F30B9FE-35BF-46DE-8805-5D7DC18B843F}"/>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631" name="フローチャート: 判断 630">
          <a:extLst>
            <a:ext uri="{FF2B5EF4-FFF2-40B4-BE49-F238E27FC236}">
              <a16:creationId xmlns:a16="http://schemas.microsoft.com/office/drawing/2014/main" id="{32297927-FB36-4D23-A1E2-4D3ED45FA92C}"/>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632" name="フローチャート: 判断 631">
          <a:extLst>
            <a:ext uri="{FF2B5EF4-FFF2-40B4-BE49-F238E27FC236}">
              <a16:creationId xmlns:a16="http://schemas.microsoft.com/office/drawing/2014/main" id="{8F85097B-B296-46C7-B2C0-BB77897442B6}"/>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A8BF9A9B-46BB-4AD4-A08B-6738507D9B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F75F0F09-D926-4DF6-B608-66E9EB79C0C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26012D9E-0EEE-4AD7-89DF-D2DB354211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5D6D6A66-D871-497F-9621-0D9FAE0C364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9083BE29-2415-4AF0-9526-4CCF8ED3E7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18084</xdr:rowOff>
    </xdr:from>
    <xdr:to>
      <xdr:col>116</xdr:col>
      <xdr:colOff>114300</xdr:colOff>
      <xdr:row>108</xdr:row>
      <xdr:rowOff>119684</xdr:rowOff>
    </xdr:to>
    <xdr:sp macro="" textlink="">
      <xdr:nvSpPr>
        <xdr:cNvPr id="638" name="楕円 637">
          <a:extLst>
            <a:ext uri="{FF2B5EF4-FFF2-40B4-BE49-F238E27FC236}">
              <a16:creationId xmlns:a16="http://schemas.microsoft.com/office/drawing/2014/main" id="{B1EAECE8-A7E7-4FDB-9D20-402C9AA5CBA6}"/>
            </a:ext>
          </a:extLst>
        </xdr:cNvPr>
        <xdr:cNvSpPr/>
      </xdr:nvSpPr>
      <xdr:spPr>
        <a:xfrm>
          <a:off x="22110700" y="185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104461</xdr:rowOff>
    </xdr:from>
    <xdr:ext cx="469744" cy="259045"/>
    <xdr:sp macro="" textlink="">
      <xdr:nvSpPr>
        <xdr:cNvPr id="639" name="【公民館】&#10;一人当たり面積該当値テキスト">
          <a:extLst>
            <a:ext uri="{FF2B5EF4-FFF2-40B4-BE49-F238E27FC236}">
              <a16:creationId xmlns:a16="http://schemas.microsoft.com/office/drawing/2014/main" id="{FDBD3FD2-3477-4A65-A37B-EDAF11D99C2F}"/>
            </a:ext>
          </a:extLst>
        </xdr:cNvPr>
        <xdr:cNvSpPr txBox="1"/>
      </xdr:nvSpPr>
      <xdr:spPr>
        <a:xfrm>
          <a:off x="22199600" y="184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17627</xdr:rowOff>
    </xdr:from>
    <xdr:to>
      <xdr:col>112</xdr:col>
      <xdr:colOff>38100</xdr:colOff>
      <xdr:row>108</xdr:row>
      <xdr:rowOff>119227</xdr:rowOff>
    </xdr:to>
    <xdr:sp macro="" textlink="">
      <xdr:nvSpPr>
        <xdr:cNvPr id="640" name="楕円 639">
          <a:extLst>
            <a:ext uri="{FF2B5EF4-FFF2-40B4-BE49-F238E27FC236}">
              <a16:creationId xmlns:a16="http://schemas.microsoft.com/office/drawing/2014/main" id="{FF91573E-C822-42D3-8952-28E046736467}"/>
            </a:ext>
          </a:extLst>
        </xdr:cNvPr>
        <xdr:cNvSpPr/>
      </xdr:nvSpPr>
      <xdr:spPr>
        <a:xfrm>
          <a:off x="21272500" y="185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68427</xdr:rowOff>
    </xdr:from>
    <xdr:to>
      <xdr:col>116</xdr:col>
      <xdr:colOff>63500</xdr:colOff>
      <xdr:row>108</xdr:row>
      <xdr:rowOff>68884</xdr:rowOff>
    </xdr:to>
    <xdr:cxnSp macro="">
      <xdr:nvCxnSpPr>
        <xdr:cNvPr id="641" name="直線コネクタ 640">
          <a:extLst>
            <a:ext uri="{FF2B5EF4-FFF2-40B4-BE49-F238E27FC236}">
              <a16:creationId xmlns:a16="http://schemas.microsoft.com/office/drawing/2014/main" id="{29455DDB-8B5C-418F-A926-0635A7DC2CC6}"/>
            </a:ext>
          </a:extLst>
        </xdr:cNvPr>
        <xdr:cNvCxnSpPr/>
      </xdr:nvCxnSpPr>
      <xdr:spPr>
        <a:xfrm>
          <a:off x="21323300" y="18585027"/>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17627</xdr:rowOff>
    </xdr:from>
    <xdr:to>
      <xdr:col>107</xdr:col>
      <xdr:colOff>101600</xdr:colOff>
      <xdr:row>108</xdr:row>
      <xdr:rowOff>119227</xdr:rowOff>
    </xdr:to>
    <xdr:sp macro="" textlink="">
      <xdr:nvSpPr>
        <xdr:cNvPr id="642" name="楕円 641">
          <a:extLst>
            <a:ext uri="{FF2B5EF4-FFF2-40B4-BE49-F238E27FC236}">
              <a16:creationId xmlns:a16="http://schemas.microsoft.com/office/drawing/2014/main" id="{2D951E81-1A8A-4DB8-9EFA-AAED603C5667}"/>
            </a:ext>
          </a:extLst>
        </xdr:cNvPr>
        <xdr:cNvSpPr/>
      </xdr:nvSpPr>
      <xdr:spPr>
        <a:xfrm>
          <a:off x="20383500" y="185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68427</xdr:rowOff>
    </xdr:from>
    <xdr:to>
      <xdr:col>111</xdr:col>
      <xdr:colOff>177800</xdr:colOff>
      <xdr:row>108</xdr:row>
      <xdr:rowOff>68427</xdr:rowOff>
    </xdr:to>
    <xdr:cxnSp macro="">
      <xdr:nvCxnSpPr>
        <xdr:cNvPr id="643" name="直線コネクタ 642">
          <a:extLst>
            <a:ext uri="{FF2B5EF4-FFF2-40B4-BE49-F238E27FC236}">
              <a16:creationId xmlns:a16="http://schemas.microsoft.com/office/drawing/2014/main" id="{1E1D1581-16EE-4AC2-9DA5-CBB68740D520}"/>
            </a:ext>
          </a:extLst>
        </xdr:cNvPr>
        <xdr:cNvCxnSpPr/>
      </xdr:nvCxnSpPr>
      <xdr:spPr>
        <a:xfrm>
          <a:off x="20434300" y="185850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17627</xdr:rowOff>
    </xdr:from>
    <xdr:to>
      <xdr:col>102</xdr:col>
      <xdr:colOff>165100</xdr:colOff>
      <xdr:row>108</xdr:row>
      <xdr:rowOff>119227</xdr:rowOff>
    </xdr:to>
    <xdr:sp macro="" textlink="">
      <xdr:nvSpPr>
        <xdr:cNvPr id="644" name="楕円 643">
          <a:extLst>
            <a:ext uri="{FF2B5EF4-FFF2-40B4-BE49-F238E27FC236}">
              <a16:creationId xmlns:a16="http://schemas.microsoft.com/office/drawing/2014/main" id="{B55B192A-D313-4855-BCE5-96A4469DDAB6}"/>
            </a:ext>
          </a:extLst>
        </xdr:cNvPr>
        <xdr:cNvSpPr/>
      </xdr:nvSpPr>
      <xdr:spPr>
        <a:xfrm>
          <a:off x="19494500" y="185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68427</xdr:rowOff>
    </xdr:from>
    <xdr:to>
      <xdr:col>107</xdr:col>
      <xdr:colOff>50800</xdr:colOff>
      <xdr:row>108</xdr:row>
      <xdr:rowOff>68427</xdr:rowOff>
    </xdr:to>
    <xdr:cxnSp macro="">
      <xdr:nvCxnSpPr>
        <xdr:cNvPr id="645" name="直線コネクタ 644">
          <a:extLst>
            <a:ext uri="{FF2B5EF4-FFF2-40B4-BE49-F238E27FC236}">
              <a16:creationId xmlns:a16="http://schemas.microsoft.com/office/drawing/2014/main" id="{7E5D7DF2-65FE-4BA8-B4D8-218CCAB20E45}"/>
            </a:ext>
          </a:extLst>
        </xdr:cNvPr>
        <xdr:cNvCxnSpPr/>
      </xdr:nvCxnSpPr>
      <xdr:spPr>
        <a:xfrm>
          <a:off x="19545300" y="185850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17627</xdr:rowOff>
    </xdr:from>
    <xdr:to>
      <xdr:col>98</xdr:col>
      <xdr:colOff>38100</xdr:colOff>
      <xdr:row>108</xdr:row>
      <xdr:rowOff>119227</xdr:rowOff>
    </xdr:to>
    <xdr:sp macro="" textlink="">
      <xdr:nvSpPr>
        <xdr:cNvPr id="646" name="楕円 645">
          <a:extLst>
            <a:ext uri="{FF2B5EF4-FFF2-40B4-BE49-F238E27FC236}">
              <a16:creationId xmlns:a16="http://schemas.microsoft.com/office/drawing/2014/main" id="{99877654-8E7E-4326-BBD9-36F711FF26B0}"/>
            </a:ext>
          </a:extLst>
        </xdr:cNvPr>
        <xdr:cNvSpPr/>
      </xdr:nvSpPr>
      <xdr:spPr>
        <a:xfrm>
          <a:off x="18605500" y="18534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68427</xdr:rowOff>
    </xdr:from>
    <xdr:to>
      <xdr:col>102</xdr:col>
      <xdr:colOff>114300</xdr:colOff>
      <xdr:row>108</xdr:row>
      <xdr:rowOff>68427</xdr:rowOff>
    </xdr:to>
    <xdr:cxnSp macro="">
      <xdr:nvCxnSpPr>
        <xdr:cNvPr id="647" name="直線コネクタ 646">
          <a:extLst>
            <a:ext uri="{FF2B5EF4-FFF2-40B4-BE49-F238E27FC236}">
              <a16:creationId xmlns:a16="http://schemas.microsoft.com/office/drawing/2014/main" id="{3ED1DEFE-8916-491A-967F-7E5FA00C1811}"/>
            </a:ext>
          </a:extLst>
        </xdr:cNvPr>
        <xdr:cNvCxnSpPr/>
      </xdr:nvCxnSpPr>
      <xdr:spPr>
        <a:xfrm>
          <a:off x="18656300" y="185850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648" name="n_1aveValue【公民館】&#10;一人当たり面積">
          <a:extLst>
            <a:ext uri="{FF2B5EF4-FFF2-40B4-BE49-F238E27FC236}">
              <a16:creationId xmlns:a16="http://schemas.microsoft.com/office/drawing/2014/main" id="{B27B0595-8B2A-43C6-916C-22F4A6A0113E}"/>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649" name="n_2aveValue【公民館】&#10;一人当たり面積">
          <a:extLst>
            <a:ext uri="{FF2B5EF4-FFF2-40B4-BE49-F238E27FC236}">
              <a16:creationId xmlns:a16="http://schemas.microsoft.com/office/drawing/2014/main" id="{E966182D-94BC-46D5-B22C-0DA44A59C1CF}"/>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650" name="n_3aveValue【公民館】&#10;一人当たり面積">
          <a:extLst>
            <a:ext uri="{FF2B5EF4-FFF2-40B4-BE49-F238E27FC236}">
              <a16:creationId xmlns:a16="http://schemas.microsoft.com/office/drawing/2014/main" id="{99F5F56F-E150-4405-826B-9125C4050870}"/>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651" name="n_4aveValue【公民館】&#10;一人当たり面積">
          <a:extLst>
            <a:ext uri="{FF2B5EF4-FFF2-40B4-BE49-F238E27FC236}">
              <a16:creationId xmlns:a16="http://schemas.microsoft.com/office/drawing/2014/main" id="{E2CB623F-951B-4449-8B31-8E24DD7CE45F}"/>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110354</xdr:rowOff>
    </xdr:from>
    <xdr:ext cx="469744" cy="259045"/>
    <xdr:sp macro="" textlink="">
      <xdr:nvSpPr>
        <xdr:cNvPr id="652" name="n_1mainValue【公民館】&#10;一人当たり面積">
          <a:extLst>
            <a:ext uri="{FF2B5EF4-FFF2-40B4-BE49-F238E27FC236}">
              <a16:creationId xmlns:a16="http://schemas.microsoft.com/office/drawing/2014/main" id="{4115B816-C47A-42FD-BADB-9152A9EB73D0}"/>
            </a:ext>
          </a:extLst>
        </xdr:cNvPr>
        <xdr:cNvSpPr txBox="1"/>
      </xdr:nvSpPr>
      <xdr:spPr>
        <a:xfrm>
          <a:off x="21075727" y="1862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110354</xdr:rowOff>
    </xdr:from>
    <xdr:ext cx="469744" cy="259045"/>
    <xdr:sp macro="" textlink="">
      <xdr:nvSpPr>
        <xdr:cNvPr id="653" name="n_2mainValue【公民館】&#10;一人当たり面積">
          <a:extLst>
            <a:ext uri="{FF2B5EF4-FFF2-40B4-BE49-F238E27FC236}">
              <a16:creationId xmlns:a16="http://schemas.microsoft.com/office/drawing/2014/main" id="{C249506B-A68A-4837-BEEA-C949EC092A47}"/>
            </a:ext>
          </a:extLst>
        </xdr:cNvPr>
        <xdr:cNvSpPr txBox="1"/>
      </xdr:nvSpPr>
      <xdr:spPr>
        <a:xfrm>
          <a:off x="20199427" y="1862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110354</xdr:rowOff>
    </xdr:from>
    <xdr:ext cx="469744" cy="259045"/>
    <xdr:sp macro="" textlink="">
      <xdr:nvSpPr>
        <xdr:cNvPr id="654" name="n_3mainValue【公民館】&#10;一人当たり面積">
          <a:extLst>
            <a:ext uri="{FF2B5EF4-FFF2-40B4-BE49-F238E27FC236}">
              <a16:creationId xmlns:a16="http://schemas.microsoft.com/office/drawing/2014/main" id="{B80F5555-5323-4226-9D8A-49EBC2486784}"/>
            </a:ext>
          </a:extLst>
        </xdr:cNvPr>
        <xdr:cNvSpPr txBox="1"/>
      </xdr:nvSpPr>
      <xdr:spPr>
        <a:xfrm>
          <a:off x="19310427" y="1862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110354</xdr:rowOff>
    </xdr:from>
    <xdr:ext cx="469744" cy="259045"/>
    <xdr:sp macro="" textlink="">
      <xdr:nvSpPr>
        <xdr:cNvPr id="655" name="n_4mainValue【公民館】&#10;一人当たり面積">
          <a:extLst>
            <a:ext uri="{FF2B5EF4-FFF2-40B4-BE49-F238E27FC236}">
              <a16:creationId xmlns:a16="http://schemas.microsoft.com/office/drawing/2014/main" id="{070F7E05-62EC-4228-8EB2-9DA213EE2339}"/>
            </a:ext>
          </a:extLst>
        </xdr:cNvPr>
        <xdr:cNvSpPr txBox="1"/>
      </xdr:nvSpPr>
      <xdr:spPr>
        <a:xfrm>
          <a:off x="18421427" y="1862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82CE24BA-6243-43F7-AE55-4DB3E45A35E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D0BD4B82-79CE-46AE-89AF-611D642E2FA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1C349A8F-9A7F-4DFD-B6F5-6392EA455E9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類似団体と比較して特に有形固定資産減価償却率が大幅に（</a:t>
          </a:r>
          <a:r>
            <a:rPr kumimoji="1" lang="en-US" altLang="ja-JP" sz="1000" b="0" i="0" baseline="0">
              <a:solidFill>
                <a:schemeClr val="dk1"/>
              </a:solidFill>
              <a:effectLst/>
              <a:latin typeface="+mn-lt"/>
              <a:ea typeface="+mn-ea"/>
              <a:cs typeface="+mn-cs"/>
            </a:rPr>
            <a:t>10</a:t>
          </a:r>
          <a:r>
            <a:rPr kumimoji="1" lang="ja-JP" altLang="ja-JP" sz="1000" b="0" i="0" baseline="0">
              <a:solidFill>
                <a:schemeClr val="dk1"/>
              </a:solidFill>
              <a:effectLst/>
              <a:latin typeface="+mn-lt"/>
              <a:ea typeface="+mn-ea"/>
              <a:cs typeface="+mn-cs"/>
            </a:rPr>
            <a:t>ポイント以上）高くなっている施設は、公民館、福祉施設、一般廃棄物処理施設であり、特に低くなっている施設は、公営住宅、消防施設、市民会館である。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中でも公営住宅は、令和元年度に災害公営住宅の整備</a:t>
          </a:r>
          <a:r>
            <a:rPr kumimoji="1" lang="ja-JP" altLang="en-US" sz="1000" b="0" i="0" baseline="0">
              <a:solidFill>
                <a:schemeClr val="dk1"/>
              </a:solidFill>
              <a:effectLst/>
              <a:latin typeface="+mn-lt"/>
              <a:ea typeface="+mn-ea"/>
              <a:cs typeface="+mn-cs"/>
            </a:rPr>
            <a:t>を</a:t>
          </a:r>
          <a:r>
            <a:rPr kumimoji="1" lang="ja-JP" altLang="ja-JP" sz="1000" b="0" i="0" baseline="0">
              <a:solidFill>
                <a:schemeClr val="dk1"/>
              </a:solidFill>
              <a:effectLst/>
              <a:latin typeface="+mn-lt"/>
              <a:ea typeface="+mn-ea"/>
              <a:cs typeface="+mn-cs"/>
            </a:rPr>
            <a:t>完了</a:t>
          </a:r>
          <a:r>
            <a:rPr kumimoji="1" lang="ja-JP" altLang="en-US" sz="1000" b="0" i="0" baseline="0">
              <a:solidFill>
                <a:schemeClr val="dk1"/>
              </a:solidFill>
              <a:effectLst/>
              <a:latin typeface="+mn-lt"/>
              <a:ea typeface="+mn-ea"/>
              <a:cs typeface="+mn-cs"/>
            </a:rPr>
            <a:t>し</a:t>
          </a:r>
          <a:r>
            <a:rPr kumimoji="1" lang="ja-JP" altLang="ja-JP" sz="1000" b="0" i="0" baseline="0">
              <a:solidFill>
                <a:schemeClr val="dk1"/>
              </a:solidFill>
              <a:effectLst/>
              <a:latin typeface="+mn-lt"/>
              <a:ea typeface="+mn-ea"/>
              <a:cs typeface="+mn-cs"/>
            </a:rPr>
            <a:t>、有形固定資産減価償却率</a:t>
          </a:r>
          <a:r>
            <a:rPr kumimoji="1" lang="ja-JP" altLang="en-US" sz="1000" b="0" i="0" baseline="0">
              <a:solidFill>
                <a:schemeClr val="dk1"/>
              </a:solidFill>
              <a:effectLst/>
              <a:latin typeface="+mn-lt"/>
              <a:ea typeface="+mn-ea"/>
              <a:cs typeface="+mn-cs"/>
            </a:rPr>
            <a:t>は特に低い水準となっている</a:t>
          </a:r>
          <a:r>
            <a:rPr kumimoji="1" lang="ja-JP" altLang="ja-JP" sz="1000" b="0" i="0" baseline="0">
              <a:solidFill>
                <a:schemeClr val="dk1"/>
              </a:solidFill>
              <a:effectLst/>
              <a:latin typeface="+mn-lt"/>
              <a:ea typeface="+mn-ea"/>
              <a:cs typeface="+mn-cs"/>
            </a:rPr>
            <a:t>。幼稚園については、令和２年度に町立幼稚園の民営化</a:t>
          </a:r>
          <a:r>
            <a:rPr kumimoji="1" lang="ja-JP" altLang="en-US" sz="1000" b="0" i="0" baseline="0">
              <a:solidFill>
                <a:schemeClr val="dk1"/>
              </a:solidFill>
              <a:effectLst/>
              <a:latin typeface="+mn-lt"/>
              <a:ea typeface="+mn-ea"/>
              <a:cs typeface="+mn-cs"/>
            </a:rPr>
            <a:t>に</a:t>
          </a:r>
          <a:r>
            <a:rPr kumimoji="1" lang="ja-JP" altLang="ja-JP" sz="1000" b="0" i="0" baseline="0">
              <a:solidFill>
                <a:schemeClr val="dk1"/>
              </a:solidFill>
              <a:effectLst/>
              <a:latin typeface="+mn-lt"/>
              <a:ea typeface="+mn-ea"/>
              <a:cs typeface="+mn-cs"/>
            </a:rPr>
            <a:t>伴う売却により皆減となった。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令和</a:t>
          </a:r>
          <a:r>
            <a:rPr kumimoji="1" lang="ja-JP" altLang="en-US" sz="1000" b="0" i="0" baseline="0">
              <a:solidFill>
                <a:schemeClr val="dk1"/>
              </a:solidFill>
              <a:effectLst/>
              <a:latin typeface="+mn-lt"/>
              <a:ea typeface="+mn-ea"/>
              <a:cs typeface="+mn-cs"/>
            </a:rPr>
            <a:t>６</a:t>
          </a:r>
          <a:r>
            <a:rPr kumimoji="1" lang="ja-JP" altLang="ja-JP" sz="1000" b="0" i="0" baseline="0">
              <a:solidFill>
                <a:schemeClr val="dk1"/>
              </a:solidFill>
              <a:effectLst/>
              <a:latin typeface="+mn-lt"/>
              <a:ea typeface="+mn-ea"/>
              <a:cs typeface="+mn-cs"/>
            </a:rPr>
            <a:t>年度においては、</a:t>
          </a:r>
          <a:r>
            <a:rPr kumimoji="1" lang="ja-JP" altLang="en-US" sz="1000" b="0" i="0" baseline="0">
              <a:solidFill>
                <a:schemeClr val="dk1"/>
              </a:solidFill>
              <a:effectLst/>
              <a:latin typeface="+mn-lt"/>
              <a:ea typeface="+mn-ea"/>
              <a:cs typeface="+mn-cs"/>
            </a:rPr>
            <a:t>学校施設や体育館・プールを除く</a:t>
          </a:r>
          <a:r>
            <a:rPr kumimoji="1" lang="ja-JP" altLang="ja-JP" sz="1000" b="0" i="0" baseline="0">
              <a:solidFill>
                <a:schemeClr val="dk1"/>
              </a:solidFill>
              <a:effectLst/>
              <a:latin typeface="+mn-lt"/>
              <a:ea typeface="+mn-ea"/>
              <a:cs typeface="+mn-cs"/>
            </a:rPr>
            <a:t>施設について１年分の減価償却が進んだことにより前年度より減価償却率が上昇している。役場庁舎については設備等の老朽化・耐用年数の経過により複数の設備を改修する必要があるため、今後は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学校施設については、児童</a:t>
          </a:r>
          <a:r>
            <a:rPr kumimoji="1"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生徒数の増加への対応を行う必要がある</a:t>
          </a:r>
          <a:r>
            <a:rPr kumimoji="1" lang="ja-JP" altLang="en-US" sz="1000" b="0" i="0" baseline="0">
              <a:solidFill>
                <a:schemeClr val="dk1"/>
              </a:solidFill>
              <a:effectLst/>
              <a:latin typeface="+mn-lt"/>
              <a:ea typeface="+mn-ea"/>
              <a:cs typeface="+mn-cs"/>
            </a:rPr>
            <a:t>ことから</a:t>
          </a:r>
          <a:r>
            <a:rPr lang="ja-JP" altLang="ja-JP" sz="1000" b="0" i="0" baseline="0">
              <a:solidFill>
                <a:schemeClr val="dk1"/>
              </a:solidFill>
              <a:effectLst/>
              <a:latin typeface="+mn-lt"/>
              <a:ea typeface="+mn-ea"/>
              <a:cs typeface="+mn-cs"/>
            </a:rPr>
            <a:t>、令和６年</a:t>
          </a:r>
          <a:r>
            <a:rPr lang="ja-JP" altLang="en-US" sz="1000" b="0" i="0" baseline="0">
              <a:solidFill>
                <a:schemeClr val="dk1"/>
              </a:solidFill>
              <a:effectLst/>
              <a:latin typeface="+mn-lt"/>
              <a:ea typeface="+mn-ea"/>
              <a:cs typeface="+mn-cs"/>
            </a:rPr>
            <a:t>度より</a:t>
          </a:r>
          <a:r>
            <a:rPr lang="ja-JP" altLang="ja-JP" sz="1000" b="0" i="0" baseline="0">
              <a:solidFill>
                <a:schemeClr val="dk1"/>
              </a:solidFill>
              <a:effectLst/>
              <a:latin typeface="+mn-lt"/>
              <a:ea typeface="+mn-ea"/>
              <a:cs typeface="+mn-cs"/>
            </a:rPr>
            <a:t>小中学校の校舎増築事業</a:t>
          </a:r>
          <a:r>
            <a:rPr lang="ja-JP" altLang="en-US" sz="1000" b="0" i="0" baseline="0">
              <a:solidFill>
                <a:schemeClr val="dk1"/>
              </a:solidFill>
              <a:effectLst/>
              <a:latin typeface="+mn-lt"/>
              <a:ea typeface="+mn-ea"/>
              <a:cs typeface="+mn-cs"/>
            </a:rPr>
            <a:t>に着手しており、事業の進展に伴い今後さらなる</a:t>
          </a:r>
          <a:r>
            <a:rPr kumimoji="1" lang="ja-JP" altLang="ja-JP" sz="1000" b="0" i="0" baseline="0">
              <a:solidFill>
                <a:schemeClr val="dk1"/>
              </a:solidFill>
              <a:effectLst/>
              <a:latin typeface="+mn-lt"/>
              <a:ea typeface="+mn-ea"/>
              <a:cs typeface="+mn-cs"/>
            </a:rPr>
            <a:t>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公営住宅については、平成２８年熊本地震により被災した町民向けに整備を行った災害公営住宅が完成したため、既存の老朽化が進んだ町営住宅とのバランスを調整しながら適切に管理運営を行う。</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公民館及び福祉施設については、老朽化がかなり進んでおり有形固定資産減価償却率が高くなっているため、ほかの施設との複合化を視野に入れ償却、再編を検討する必要がある。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4CADE3-B420-4353-AC05-462F41C8369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CB6C01A-159D-4EE2-B32A-DE53CEC2A9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D7ED9F-BF01-42BA-8EE5-F2F05D7A5A8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E1D52E7-E58D-40FA-952C-B5D61788A7C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熊本県嘉島町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FA314C-B0F7-44BE-8C97-BB31E66F8EE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C10709-E97B-426A-B353-F0FFED60ADD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03361B-5EB3-458B-AD90-DE5A20EE432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74860D-A654-443D-B56B-E2C5968109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F0C915-4721-438F-8AE5-AC2A21DBDCD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00E7FA2-DFF8-4E99-A689-19DE5381354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10,254
10,078
16.65
7,500,459
6,945,050
38,957
3,570,843
8,099,440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F1653E-02AD-4ACB-B8E2-ED8D7029E00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D4F96F-39AB-428C-B89F-C29A9E704A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D90E96A-7848-4051-A102-BCC7D8BF188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61.1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9286D6-DCC2-41E5-9C9E-E92D16C239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EEB60CA-154E-4A0E-9F80-67C88A6C2C5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841AECE-841F-42B0-9686-498F78B621B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371886-7D8F-4F57-8349-384EF07AB7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1286022-0B12-4A32-92CA-A7368D00FCE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29963CB-5CC9-48FC-9001-45D55A9CC6B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5CE8B9-A8C6-41DD-B315-D64C250EC27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472B88B-5E3A-4E59-AEEA-2F96361358E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C3305DD-8CDB-4951-B7C1-DC5FEF3B1A6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F8DA3BB-B2CF-492D-B206-9ABF9ADCAD6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201107-B2D5-4E39-AAA6-356F473C21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B324094-D37E-45E7-8047-C15A508AEC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A454F50-AE29-468D-B62A-497053898BB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574CA09-FE1A-4C01-849B-4998864B5F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8CB107-1051-4B08-8A54-78C82F7E1C0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81D3BCA-DBCA-460E-90CE-60AB39F502B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C35FD8-D983-40C8-BE2A-49C25285494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706D4D-E50B-4036-B01D-4FC0DED13B9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67B9903-D215-46B3-B951-406C0521829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1C6BF8-5941-4183-A59C-D4CD967CB12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941A9E7-586B-47C3-906B-7BEFD26907B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4F91F82-2445-40FB-898C-FCD3D94F5A8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7127EF-91E7-494A-B611-6052A3248DA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FCDCDE4-752B-4064-B2F0-A32EF9D5C4B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F467E89-2B81-490B-87A8-1F9D0CA07FE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B444405-83BA-4ABB-89ED-D7A97E946521}"/>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1658FF01-098C-46EF-9049-AD872EB2D79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5FE7241-0B7A-4817-837E-AF49BF0505B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A63A38A-EE25-46A0-8FE5-A6E8AA06C50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D09D27A-DE99-4EF0-97CF-D563CDD4B16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F600FAB-1BF0-4EC5-B308-F5E809D554A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832D5B0-537A-4964-A97E-FEB3681737A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EDE20E0-33DE-4A10-83BF-606CDC004B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D5F84F85-6FA7-4F8D-B253-AC2A4CAA813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920F9D9-5102-47D5-ACC9-97CD2054B91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6D6D4C4-CE74-40E6-A707-8C178C540D0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4488D87D-4573-4AA5-909F-11153214E79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3D110D2-5C07-4231-AA78-85A0694B4B9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9A6F91B-0ED3-415A-9272-BEBBA6D034C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C805A8ED-CF9D-4155-9FF5-E9C653F54AC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81BD923-9055-43AB-92F8-3AC4D89CE16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07EA623-D680-4194-BC29-102BEC0B639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AF9B1CA-31AD-4B4E-A73C-922E3BD248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467B524A-2C65-47E6-9074-7037A68321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80B035D-FB25-4481-B012-64E9FB5B891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33431C4-0908-4D0C-913B-A6F3C9E66F6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2866219C-623E-4CC5-BEB9-DCC630423BB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117A487-EB7C-4ECD-9D64-E30830E7C02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54E05C53-A6FF-4ECF-966D-7325B53016A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BD55AEA9-6DEB-4068-97EF-416190B4D15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0A4C1670-9552-4F83-B2D5-9D347A00A38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6DDE8B12-4EDD-4281-A2D9-2255AF82FCE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A7E4BAA7-CF6C-4121-9C04-82B408DC8B2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5C4B425A-94A3-40CC-8212-C85B5AF256C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DD112E0-88A8-4FF1-B086-7667E74498F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097D5F87-97BF-4826-8032-DAD13459F83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65F6204B-DD3C-49BF-8B92-F841D539D8E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305FF17B-B44F-461F-B8BA-0DD21FF7D31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488D6193-90EF-4D7A-AEED-A8FD9E5D3FC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A0A24C59-DF11-4D62-B161-3DB6ED23167A}"/>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6465E591-A8A2-4BCE-BED6-8E1EF01D25B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DFBAFCDD-6A66-48E1-97CE-52047790740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E1E58D8A-B14C-4691-9277-D29B7388F1E9}"/>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F6B241CD-B1C0-462E-85A8-9FCCE2F4AC64}"/>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F1947422-B5AC-48E4-B654-1935B2C9F0E7}"/>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9B5E7827-0525-49A1-B6F4-D6EC8EC8F339}"/>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2EEAD68A-21DA-42F2-8F0A-737A82CB4C18}"/>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099FF6C4-03F1-4B2D-95A5-027270949DF4}"/>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F3F602F1-7AD5-4B26-B18D-7B823C6F19EE}"/>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FEA29B2F-AAE5-48F2-AABE-F7212F047F65}"/>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576B393-CE0B-4BC4-A1C7-4433DC8FCC4F}"/>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B60244C8-FF7A-430B-8631-BA9B774FEA9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F40D77B-1A4D-422E-BB2B-86E18976B71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C2E31C7D-6454-43BF-B656-F886A0B9ADB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95EBE10-9A08-440D-9588-83CB9E2A7F0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78196</xdr:rowOff>
    </xdr:from>
    <xdr:to>
      <xdr:col>24</xdr:col>
      <xdr:colOff>114300</xdr:colOff>
      <xdr:row>62</xdr:row>
      <xdr:rowOff>8346</xdr:rowOff>
    </xdr:to>
    <xdr:sp macro="" textlink="">
      <xdr:nvSpPr>
        <xdr:cNvPr id="90" name="楕円 89">
          <a:extLst>
            <a:ext uri="{FF2B5EF4-FFF2-40B4-BE49-F238E27FC236}">
              <a16:creationId xmlns:a16="http://schemas.microsoft.com/office/drawing/2014/main" id="{BF2B6B50-106E-4636-A6E2-DE2C72082B82}"/>
            </a:ext>
          </a:extLst>
        </xdr:cNvPr>
        <xdr:cNvSpPr/>
      </xdr:nvSpPr>
      <xdr:spPr>
        <a:xfrm>
          <a:off x="45847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101073</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214FB960-F34D-413B-93E8-8DCD224183D7}"/>
            </a:ext>
          </a:extLst>
        </xdr:cNvPr>
        <xdr:cNvSpPr txBox="1"/>
      </xdr:nvSpPr>
      <xdr:spPr>
        <a:xfrm>
          <a:off x="4673600" y="10388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114119</xdr:rowOff>
    </xdr:from>
    <xdr:to>
      <xdr:col>20</xdr:col>
      <xdr:colOff>38100</xdr:colOff>
      <xdr:row>62</xdr:row>
      <xdr:rowOff>44269</xdr:rowOff>
    </xdr:to>
    <xdr:sp macro="" textlink="">
      <xdr:nvSpPr>
        <xdr:cNvPr id="92" name="楕円 91">
          <a:extLst>
            <a:ext uri="{FF2B5EF4-FFF2-40B4-BE49-F238E27FC236}">
              <a16:creationId xmlns:a16="http://schemas.microsoft.com/office/drawing/2014/main" id="{8A2282F4-A22C-440A-AA37-43CAC8C0AA17}"/>
            </a:ext>
          </a:extLst>
        </xdr:cNvPr>
        <xdr:cNvSpPr/>
      </xdr:nvSpPr>
      <xdr:spPr>
        <a:xfrm>
          <a:off x="3746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128996</xdr:rowOff>
    </xdr:from>
    <xdr:to>
      <xdr:col>24</xdr:col>
      <xdr:colOff>63500</xdr:colOff>
      <xdr:row>61</xdr:row>
      <xdr:rowOff>164919</xdr:rowOff>
    </xdr:to>
    <xdr:cxnSp macro="">
      <xdr:nvCxnSpPr>
        <xdr:cNvPr id="93" name="直線コネクタ 92">
          <a:extLst>
            <a:ext uri="{FF2B5EF4-FFF2-40B4-BE49-F238E27FC236}">
              <a16:creationId xmlns:a16="http://schemas.microsoft.com/office/drawing/2014/main" id="{6D92D9E8-8DD7-48CC-A7C7-9393E61DF65B}"/>
            </a:ext>
          </a:extLst>
        </xdr:cNvPr>
        <xdr:cNvCxnSpPr/>
      </xdr:nvCxnSpPr>
      <xdr:spPr>
        <a:xfrm flipV="1">
          <a:off x="3797300" y="10587446"/>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78196</xdr:rowOff>
    </xdr:from>
    <xdr:to>
      <xdr:col>15</xdr:col>
      <xdr:colOff>101600</xdr:colOff>
      <xdr:row>62</xdr:row>
      <xdr:rowOff>8346</xdr:rowOff>
    </xdr:to>
    <xdr:sp macro="" textlink="">
      <xdr:nvSpPr>
        <xdr:cNvPr id="94" name="楕円 93">
          <a:extLst>
            <a:ext uri="{FF2B5EF4-FFF2-40B4-BE49-F238E27FC236}">
              <a16:creationId xmlns:a16="http://schemas.microsoft.com/office/drawing/2014/main" id="{E828E3D2-50B7-4C13-B195-92E43600853D}"/>
            </a:ext>
          </a:extLst>
        </xdr:cNvPr>
        <xdr:cNvSpPr/>
      </xdr:nvSpPr>
      <xdr:spPr>
        <a:xfrm>
          <a:off x="2857500" y="1053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128996</xdr:rowOff>
    </xdr:from>
    <xdr:to>
      <xdr:col>19</xdr:col>
      <xdr:colOff>177800</xdr:colOff>
      <xdr:row>61</xdr:row>
      <xdr:rowOff>164919</xdr:rowOff>
    </xdr:to>
    <xdr:cxnSp macro="">
      <xdr:nvCxnSpPr>
        <xdr:cNvPr id="95" name="直線コネクタ 94">
          <a:extLst>
            <a:ext uri="{FF2B5EF4-FFF2-40B4-BE49-F238E27FC236}">
              <a16:creationId xmlns:a16="http://schemas.microsoft.com/office/drawing/2014/main" id="{FD66CCD2-2C2F-4392-9AE4-23EF9D516202}"/>
            </a:ext>
          </a:extLst>
        </xdr:cNvPr>
        <xdr:cNvCxnSpPr/>
      </xdr:nvCxnSpPr>
      <xdr:spPr>
        <a:xfrm>
          <a:off x="2908300" y="1058744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96" name="楕円 95">
          <a:extLst>
            <a:ext uri="{FF2B5EF4-FFF2-40B4-BE49-F238E27FC236}">
              <a16:creationId xmlns:a16="http://schemas.microsoft.com/office/drawing/2014/main" id="{A5080AC6-3016-458C-930A-3D3C00DA2EDE}"/>
            </a:ext>
          </a:extLst>
        </xdr:cNvPr>
        <xdr:cNvSpPr/>
      </xdr:nvSpPr>
      <xdr:spPr>
        <a:xfrm>
          <a:off x="1968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128996</xdr:rowOff>
    </xdr:to>
    <xdr:cxnSp macro="">
      <xdr:nvCxnSpPr>
        <xdr:cNvPr id="97" name="直線コネクタ 96">
          <a:extLst>
            <a:ext uri="{FF2B5EF4-FFF2-40B4-BE49-F238E27FC236}">
              <a16:creationId xmlns:a16="http://schemas.microsoft.com/office/drawing/2014/main" id="{E5749565-16F5-4E35-81B4-8DBF09D657CA}"/>
            </a:ext>
          </a:extLst>
        </xdr:cNvPr>
        <xdr:cNvCxnSpPr/>
      </xdr:nvCxnSpPr>
      <xdr:spPr>
        <a:xfrm>
          <a:off x="2019300" y="1054989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xdr:rowOff>
    </xdr:from>
    <xdr:to>
      <xdr:col>6</xdr:col>
      <xdr:colOff>38100</xdr:colOff>
      <xdr:row>61</xdr:row>
      <xdr:rowOff>106317</xdr:rowOff>
    </xdr:to>
    <xdr:sp macro="" textlink="">
      <xdr:nvSpPr>
        <xdr:cNvPr id="98" name="楕円 97">
          <a:extLst>
            <a:ext uri="{FF2B5EF4-FFF2-40B4-BE49-F238E27FC236}">
              <a16:creationId xmlns:a16="http://schemas.microsoft.com/office/drawing/2014/main" id="{D41BBCAA-A04A-4FAD-8FD2-04D63A528D86}"/>
            </a:ext>
          </a:extLst>
        </xdr:cNvPr>
        <xdr:cNvSpPr/>
      </xdr:nvSpPr>
      <xdr:spPr>
        <a:xfrm>
          <a:off x="1079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55517</xdr:rowOff>
    </xdr:from>
    <xdr:to>
      <xdr:col>10</xdr:col>
      <xdr:colOff>114300</xdr:colOff>
      <xdr:row>61</xdr:row>
      <xdr:rowOff>91440</xdr:rowOff>
    </xdr:to>
    <xdr:cxnSp macro="">
      <xdr:nvCxnSpPr>
        <xdr:cNvPr id="99" name="直線コネクタ 98">
          <a:extLst>
            <a:ext uri="{FF2B5EF4-FFF2-40B4-BE49-F238E27FC236}">
              <a16:creationId xmlns:a16="http://schemas.microsoft.com/office/drawing/2014/main" id="{44E16949-245E-4BCD-9CCE-3DB30F95AE72}"/>
            </a:ext>
          </a:extLst>
        </xdr:cNvPr>
        <xdr:cNvCxnSpPr/>
      </xdr:nvCxnSpPr>
      <xdr:spPr>
        <a:xfrm>
          <a:off x="1130300" y="1051396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100" name="n_1aveValue【体育館・プール】&#10;有形固定資産減価償却率">
          <a:extLst>
            <a:ext uri="{FF2B5EF4-FFF2-40B4-BE49-F238E27FC236}">
              <a16:creationId xmlns:a16="http://schemas.microsoft.com/office/drawing/2014/main" id="{3792D955-3DBE-4382-89F8-0D7AA824C1C3}"/>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101" name="n_2aveValue【体育館・プール】&#10;有形固定資産減価償却率">
          <a:extLst>
            <a:ext uri="{FF2B5EF4-FFF2-40B4-BE49-F238E27FC236}">
              <a16:creationId xmlns:a16="http://schemas.microsoft.com/office/drawing/2014/main" id="{CD14ABB2-C1BC-4D44-AC9C-C0FD3ED5F45B}"/>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102" name="n_3aveValue【体育館・プール】&#10;有形固定資産減価償却率">
          <a:extLst>
            <a:ext uri="{FF2B5EF4-FFF2-40B4-BE49-F238E27FC236}">
              <a16:creationId xmlns:a16="http://schemas.microsoft.com/office/drawing/2014/main" id="{3D652A24-C32E-4B85-B544-315C906A818A}"/>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103" name="n_4aveValue【体育館・プール】&#10;有形固定資産減価償却率">
          <a:extLst>
            <a:ext uri="{FF2B5EF4-FFF2-40B4-BE49-F238E27FC236}">
              <a16:creationId xmlns:a16="http://schemas.microsoft.com/office/drawing/2014/main" id="{A8195188-701A-45FA-8ECC-53C732AE7DEE}"/>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60796</xdr:rowOff>
    </xdr:from>
    <xdr:ext cx="405111" cy="259045"/>
    <xdr:sp macro="" textlink="">
      <xdr:nvSpPr>
        <xdr:cNvPr id="104" name="n_1mainValue【体育館・プール】&#10;有形固定資産減価償却率">
          <a:extLst>
            <a:ext uri="{FF2B5EF4-FFF2-40B4-BE49-F238E27FC236}">
              <a16:creationId xmlns:a16="http://schemas.microsoft.com/office/drawing/2014/main" id="{F487F091-8A00-483B-8386-4DDC7AC535C9}"/>
            </a:ext>
          </a:extLst>
        </xdr:cNvPr>
        <xdr:cNvSpPr txBox="1"/>
      </xdr:nvSpPr>
      <xdr:spPr>
        <a:xfrm>
          <a:off x="3582044" y="10347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24873</xdr:rowOff>
    </xdr:from>
    <xdr:ext cx="405111" cy="259045"/>
    <xdr:sp macro="" textlink="">
      <xdr:nvSpPr>
        <xdr:cNvPr id="105" name="n_2mainValue【体育館・プール】&#10;有形固定資産減価償却率">
          <a:extLst>
            <a:ext uri="{FF2B5EF4-FFF2-40B4-BE49-F238E27FC236}">
              <a16:creationId xmlns:a16="http://schemas.microsoft.com/office/drawing/2014/main" id="{3A67D71C-58D8-4F11-B2B4-DB6F52862A2B}"/>
            </a:ext>
          </a:extLst>
        </xdr:cNvPr>
        <xdr:cNvSpPr txBox="1"/>
      </xdr:nvSpPr>
      <xdr:spPr>
        <a:xfrm>
          <a:off x="2705744" y="10311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106" name="n_3mainValue【体育館・プール】&#10;有形固定資産減価償却率">
          <a:extLst>
            <a:ext uri="{FF2B5EF4-FFF2-40B4-BE49-F238E27FC236}">
              <a16:creationId xmlns:a16="http://schemas.microsoft.com/office/drawing/2014/main" id="{B3CDE9E4-1CA4-4B49-ABB2-9D933B8AFF6A}"/>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122844</xdr:rowOff>
    </xdr:from>
    <xdr:ext cx="405111" cy="259045"/>
    <xdr:sp macro="" textlink="">
      <xdr:nvSpPr>
        <xdr:cNvPr id="107" name="n_4mainValue【体育館・プール】&#10;有形固定資産減価償却率">
          <a:extLst>
            <a:ext uri="{FF2B5EF4-FFF2-40B4-BE49-F238E27FC236}">
              <a16:creationId xmlns:a16="http://schemas.microsoft.com/office/drawing/2014/main" id="{D192FDC0-51F8-470A-95B2-14548D448EE2}"/>
            </a:ext>
          </a:extLst>
        </xdr:cNvPr>
        <xdr:cNvSpPr txBox="1"/>
      </xdr:nvSpPr>
      <xdr:spPr>
        <a:xfrm>
          <a:off x="927744" y="10238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83988A40-CB17-4587-800F-46552179795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76EF021A-A8CF-42C8-BA22-80F0CFAEB6D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23A8C083-42F7-40A7-9D37-3CD8D61E34A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F376E45F-50D2-48A2-9359-8D01D4FA646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DE1A260F-9DE3-4DBF-9FDD-6813891FA7B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57B38D76-F512-4800-A31A-786221DB2F3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15127670-BCF4-462E-B03D-EE20955F1CD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C5C11F0F-73FC-4D6B-90B0-4E76577DEB8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4D28D16B-D2D7-4A17-A67C-7684351DB9E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78E7EE6B-1D6A-4D64-8497-E9BE8D997FD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F96C50AD-7130-4749-8B38-B567F361634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3511C715-E323-4973-BAFB-141E6364700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86E4C28D-AFDA-4BC1-AF42-C87E334AF46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75F07DAC-A8D7-48F6-B086-B396C7D725A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8E20127F-5772-471F-ABC5-DA52F37C0A4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81872C8F-BAB0-4B1F-8BB1-0A3B8271CAC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666F8E0B-8E39-4E4D-BBB5-66C647989BB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17108C24-7FF7-434A-9273-918AADB9294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260537AA-443F-4698-B04B-A70E858F30D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545A7CC3-EF57-444E-801F-0EFE46774C9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CFD9E229-AA0A-4255-B0CF-7E4B7978D0E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9D48F27D-F993-4B3B-B92D-1A364531495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6B0B1F80-440D-446B-BAF5-A7DEA54A85B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C79F8D6C-3B1F-4C3F-9722-D440915ED9A2}"/>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22BF044A-E773-45BC-AA63-6663E0C7DC16}"/>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F6F371DC-CC1D-4C2C-8F6F-F5FB9366E885}"/>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12B2B0D7-F41E-4624-B475-9326DDD84A78}"/>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68A1FDE9-68DB-42AE-A0B0-335CC440803A}"/>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09886394-C138-4289-B8E6-7060B7835780}"/>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039DA5E3-5EC2-4456-88CB-EA65CC8BC632}"/>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A53209EA-3CE5-4A9D-8579-964077AFA3AA}"/>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8B9E4CEF-853F-4F11-AD4A-C32F36513CE8}"/>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46DD66E8-C6B9-4BD1-B1E3-0EF404ACE7A7}"/>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CF25C387-A965-4014-8885-8CAA0C60711C}"/>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10192BA-CA0E-4A8B-897A-12BC9996A57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F0927BE-55B1-4A50-9DCB-E1D1E7D509A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115AB38-55D0-4B38-A6F3-7D9F5793E05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D6286BFE-A4C9-4545-8C44-B9FEC0B60DA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153E32E-CD3A-4404-9AE6-C0B21BD2CE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55118</xdr:rowOff>
    </xdr:from>
    <xdr:to>
      <xdr:col>55</xdr:col>
      <xdr:colOff>50800</xdr:colOff>
      <xdr:row>63</xdr:row>
      <xdr:rowOff>156718</xdr:rowOff>
    </xdr:to>
    <xdr:sp macro="" textlink="">
      <xdr:nvSpPr>
        <xdr:cNvPr id="147" name="楕円 146">
          <a:extLst>
            <a:ext uri="{FF2B5EF4-FFF2-40B4-BE49-F238E27FC236}">
              <a16:creationId xmlns:a16="http://schemas.microsoft.com/office/drawing/2014/main" id="{ACBD3CFB-F495-48F8-BB2F-8850275C09D9}"/>
            </a:ext>
          </a:extLst>
        </xdr:cNvPr>
        <xdr:cNvSpPr/>
      </xdr:nvSpPr>
      <xdr:spPr>
        <a:xfrm>
          <a:off x="10426700" y="1085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33545</xdr:rowOff>
    </xdr:from>
    <xdr:ext cx="469744" cy="259045"/>
    <xdr:sp macro="" textlink="">
      <xdr:nvSpPr>
        <xdr:cNvPr id="148" name="【体育館・プール】&#10;一人当たり面積該当値テキスト">
          <a:extLst>
            <a:ext uri="{FF2B5EF4-FFF2-40B4-BE49-F238E27FC236}">
              <a16:creationId xmlns:a16="http://schemas.microsoft.com/office/drawing/2014/main" id="{DD8AAF6F-2532-43DB-A0FC-19DC441753BE}"/>
            </a:ext>
          </a:extLst>
        </xdr:cNvPr>
        <xdr:cNvSpPr txBox="1"/>
      </xdr:nvSpPr>
      <xdr:spPr>
        <a:xfrm>
          <a:off x="10515600" y="1083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53975</xdr:rowOff>
    </xdr:from>
    <xdr:to>
      <xdr:col>50</xdr:col>
      <xdr:colOff>165100</xdr:colOff>
      <xdr:row>63</xdr:row>
      <xdr:rowOff>155575</xdr:rowOff>
    </xdr:to>
    <xdr:sp macro="" textlink="">
      <xdr:nvSpPr>
        <xdr:cNvPr id="149" name="楕円 148">
          <a:extLst>
            <a:ext uri="{FF2B5EF4-FFF2-40B4-BE49-F238E27FC236}">
              <a16:creationId xmlns:a16="http://schemas.microsoft.com/office/drawing/2014/main" id="{19D3BCFA-9062-4CC7-9164-4BDD2D25C1ED}"/>
            </a:ext>
          </a:extLst>
        </xdr:cNvPr>
        <xdr:cNvSpPr/>
      </xdr:nvSpPr>
      <xdr:spPr>
        <a:xfrm>
          <a:off x="9588500" y="1085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104775</xdr:rowOff>
    </xdr:from>
    <xdr:to>
      <xdr:col>55</xdr:col>
      <xdr:colOff>0</xdr:colOff>
      <xdr:row>63</xdr:row>
      <xdr:rowOff>105918</xdr:rowOff>
    </xdr:to>
    <xdr:cxnSp macro="">
      <xdr:nvCxnSpPr>
        <xdr:cNvPr id="150" name="直線コネクタ 149">
          <a:extLst>
            <a:ext uri="{FF2B5EF4-FFF2-40B4-BE49-F238E27FC236}">
              <a16:creationId xmlns:a16="http://schemas.microsoft.com/office/drawing/2014/main" id="{CBBB1EBB-CBB6-4048-961B-37902B7CFD60}"/>
            </a:ext>
          </a:extLst>
        </xdr:cNvPr>
        <xdr:cNvCxnSpPr/>
      </xdr:nvCxnSpPr>
      <xdr:spPr>
        <a:xfrm>
          <a:off x="9639300" y="10906125"/>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52832</xdr:rowOff>
    </xdr:from>
    <xdr:to>
      <xdr:col>46</xdr:col>
      <xdr:colOff>38100</xdr:colOff>
      <xdr:row>63</xdr:row>
      <xdr:rowOff>154432</xdr:rowOff>
    </xdr:to>
    <xdr:sp macro="" textlink="">
      <xdr:nvSpPr>
        <xdr:cNvPr id="151" name="楕円 150">
          <a:extLst>
            <a:ext uri="{FF2B5EF4-FFF2-40B4-BE49-F238E27FC236}">
              <a16:creationId xmlns:a16="http://schemas.microsoft.com/office/drawing/2014/main" id="{3F4DE3A9-F92B-4C2F-A2D7-468D20F398C1}"/>
            </a:ext>
          </a:extLst>
        </xdr:cNvPr>
        <xdr:cNvSpPr/>
      </xdr:nvSpPr>
      <xdr:spPr>
        <a:xfrm>
          <a:off x="8699500" y="1085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103632</xdr:rowOff>
    </xdr:from>
    <xdr:to>
      <xdr:col>50</xdr:col>
      <xdr:colOff>114300</xdr:colOff>
      <xdr:row>63</xdr:row>
      <xdr:rowOff>104775</xdr:rowOff>
    </xdr:to>
    <xdr:cxnSp macro="">
      <xdr:nvCxnSpPr>
        <xdr:cNvPr id="152" name="直線コネクタ 151">
          <a:extLst>
            <a:ext uri="{FF2B5EF4-FFF2-40B4-BE49-F238E27FC236}">
              <a16:creationId xmlns:a16="http://schemas.microsoft.com/office/drawing/2014/main" id="{08430A5B-805A-4BD7-B8F4-8E6D0BE055C6}"/>
            </a:ext>
          </a:extLst>
        </xdr:cNvPr>
        <xdr:cNvCxnSpPr/>
      </xdr:nvCxnSpPr>
      <xdr:spPr>
        <a:xfrm>
          <a:off x="8750300" y="10904982"/>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50165</xdr:rowOff>
    </xdr:from>
    <xdr:to>
      <xdr:col>41</xdr:col>
      <xdr:colOff>101600</xdr:colOff>
      <xdr:row>63</xdr:row>
      <xdr:rowOff>151765</xdr:rowOff>
    </xdr:to>
    <xdr:sp macro="" textlink="">
      <xdr:nvSpPr>
        <xdr:cNvPr id="153" name="楕円 152">
          <a:extLst>
            <a:ext uri="{FF2B5EF4-FFF2-40B4-BE49-F238E27FC236}">
              <a16:creationId xmlns:a16="http://schemas.microsoft.com/office/drawing/2014/main" id="{2F9FB205-6C40-4ADC-9430-EF2E68843D20}"/>
            </a:ext>
          </a:extLst>
        </xdr:cNvPr>
        <xdr:cNvSpPr/>
      </xdr:nvSpPr>
      <xdr:spPr>
        <a:xfrm>
          <a:off x="7810500" y="1085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100965</xdr:rowOff>
    </xdr:from>
    <xdr:to>
      <xdr:col>45</xdr:col>
      <xdr:colOff>177800</xdr:colOff>
      <xdr:row>63</xdr:row>
      <xdr:rowOff>103632</xdr:rowOff>
    </xdr:to>
    <xdr:cxnSp macro="">
      <xdr:nvCxnSpPr>
        <xdr:cNvPr id="154" name="直線コネクタ 153">
          <a:extLst>
            <a:ext uri="{FF2B5EF4-FFF2-40B4-BE49-F238E27FC236}">
              <a16:creationId xmlns:a16="http://schemas.microsoft.com/office/drawing/2014/main" id="{ABD68FD0-6FBF-4EE1-A70B-2484A8AE9399}"/>
            </a:ext>
          </a:extLst>
        </xdr:cNvPr>
        <xdr:cNvCxnSpPr/>
      </xdr:nvCxnSpPr>
      <xdr:spPr>
        <a:xfrm>
          <a:off x="7861300" y="10902315"/>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48260</xdr:rowOff>
    </xdr:from>
    <xdr:to>
      <xdr:col>36</xdr:col>
      <xdr:colOff>165100</xdr:colOff>
      <xdr:row>63</xdr:row>
      <xdr:rowOff>149860</xdr:rowOff>
    </xdr:to>
    <xdr:sp macro="" textlink="">
      <xdr:nvSpPr>
        <xdr:cNvPr id="155" name="楕円 154">
          <a:extLst>
            <a:ext uri="{FF2B5EF4-FFF2-40B4-BE49-F238E27FC236}">
              <a16:creationId xmlns:a16="http://schemas.microsoft.com/office/drawing/2014/main" id="{80673BC5-6959-43B8-B3FA-CD4761D40346}"/>
            </a:ext>
          </a:extLst>
        </xdr:cNvPr>
        <xdr:cNvSpPr/>
      </xdr:nvSpPr>
      <xdr:spPr>
        <a:xfrm>
          <a:off x="6921500" y="1084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99060</xdr:rowOff>
    </xdr:from>
    <xdr:to>
      <xdr:col>41</xdr:col>
      <xdr:colOff>50800</xdr:colOff>
      <xdr:row>63</xdr:row>
      <xdr:rowOff>100965</xdr:rowOff>
    </xdr:to>
    <xdr:cxnSp macro="">
      <xdr:nvCxnSpPr>
        <xdr:cNvPr id="156" name="直線コネクタ 155">
          <a:extLst>
            <a:ext uri="{FF2B5EF4-FFF2-40B4-BE49-F238E27FC236}">
              <a16:creationId xmlns:a16="http://schemas.microsoft.com/office/drawing/2014/main" id="{0EFB25B3-AE1C-4258-93D7-F25F89C9EAC3}"/>
            </a:ext>
          </a:extLst>
        </xdr:cNvPr>
        <xdr:cNvCxnSpPr/>
      </xdr:nvCxnSpPr>
      <xdr:spPr>
        <a:xfrm>
          <a:off x="6972300" y="1090041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6C693D19-FD82-492E-99D0-5A11FF865DAB}"/>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9C8A4F70-C47A-4196-9212-18BE1D7F41CF}"/>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EBF7CA9C-8BFB-4991-A50A-2077E164BDB9}"/>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55F51B8A-F85E-456E-BE3D-3CA00A9CE2EB}"/>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146702</xdr:rowOff>
    </xdr:from>
    <xdr:ext cx="469744" cy="259045"/>
    <xdr:sp macro="" textlink="">
      <xdr:nvSpPr>
        <xdr:cNvPr id="161" name="n_1mainValue【体育館・プール】&#10;一人当たり面積">
          <a:extLst>
            <a:ext uri="{FF2B5EF4-FFF2-40B4-BE49-F238E27FC236}">
              <a16:creationId xmlns:a16="http://schemas.microsoft.com/office/drawing/2014/main" id="{3168E51C-CD58-4111-A64E-09C96A4C5298}"/>
            </a:ext>
          </a:extLst>
        </xdr:cNvPr>
        <xdr:cNvSpPr txBox="1"/>
      </xdr:nvSpPr>
      <xdr:spPr>
        <a:xfrm>
          <a:off x="9391727" y="1094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145559</xdr:rowOff>
    </xdr:from>
    <xdr:ext cx="469744" cy="259045"/>
    <xdr:sp macro="" textlink="">
      <xdr:nvSpPr>
        <xdr:cNvPr id="162" name="n_2mainValue【体育館・プール】&#10;一人当たり面積">
          <a:extLst>
            <a:ext uri="{FF2B5EF4-FFF2-40B4-BE49-F238E27FC236}">
              <a16:creationId xmlns:a16="http://schemas.microsoft.com/office/drawing/2014/main" id="{4AB34F16-537E-4CC6-9A25-870532188ED5}"/>
            </a:ext>
          </a:extLst>
        </xdr:cNvPr>
        <xdr:cNvSpPr txBox="1"/>
      </xdr:nvSpPr>
      <xdr:spPr>
        <a:xfrm>
          <a:off x="8515427" y="1094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142892</xdr:rowOff>
    </xdr:from>
    <xdr:ext cx="469744" cy="259045"/>
    <xdr:sp macro="" textlink="">
      <xdr:nvSpPr>
        <xdr:cNvPr id="163" name="n_3mainValue【体育館・プール】&#10;一人当たり面積">
          <a:extLst>
            <a:ext uri="{FF2B5EF4-FFF2-40B4-BE49-F238E27FC236}">
              <a16:creationId xmlns:a16="http://schemas.microsoft.com/office/drawing/2014/main" id="{2D35D909-A88E-447C-AF10-12C8FE77D1FB}"/>
            </a:ext>
          </a:extLst>
        </xdr:cNvPr>
        <xdr:cNvSpPr txBox="1"/>
      </xdr:nvSpPr>
      <xdr:spPr>
        <a:xfrm>
          <a:off x="7626427" y="1094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140987</xdr:rowOff>
    </xdr:from>
    <xdr:ext cx="469744" cy="259045"/>
    <xdr:sp macro="" textlink="">
      <xdr:nvSpPr>
        <xdr:cNvPr id="164" name="n_4mainValue【体育館・プール】&#10;一人当たり面積">
          <a:extLst>
            <a:ext uri="{FF2B5EF4-FFF2-40B4-BE49-F238E27FC236}">
              <a16:creationId xmlns:a16="http://schemas.microsoft.com/office/drawing/2014/main" id="{B6F5D1DA-9145-4AEC-9A43-D20622BEF7D4}"/>
            </a:ext>
          </a:extLst>
        </xdr:cNvPr>
        <xdr:cNvSpPr txBox="1"/>
      </xdr:nvSpPr>
      <xdr:spPr>
        <a:xfrm>
          <a:off x="6737427" y="1094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71BC3B77-CA52-49F7-A20C-EE63556C0EC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40C44C19-C699-4965-85B3-84B3BA37A59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8D2A00D7-E67F-4065-B698-C0D9027E237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C44617D1-CB3E-491C-9BCA-F6893D299F0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DE3A5705-CA1E-4C5E-9B7B-F4549970612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14331C2D-CE2A-44AC-8617-B214C973C31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79C5DD66-6C66-453B-BA97-32A5AB59F80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B099ED0C-DCCF-4509-BD31-6D43A0B4740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75EC73E9-01C1-4A37-81CE-BC2FB39DFC4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B0CB4576-09CD-49E4-B6F4-46A93701545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CA805C0A-4A13-4C05-9E66-105D56CFE81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C1AD4E17-5DD9-48D8-A6F9-A4399DEF03F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4E427481-40A0-43C8-9942-97F5AA43856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13A74CD0-5195-4B61-B7EC-20DA1CC43C0D}"/>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B98D5017-C882-413B-9B55-8FB813F67EF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99639516-D9D4-4D81-B4D1-08834E2EDA8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0F651FF7-BC69-4D78-9264-6EA4DD9D42D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4D1BCFB8-E4E8-48FF-97BE-A8BCE4E200C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7D42D5D4-F065-40B0-8030-C287AB4D1D64}"/>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ADCFE75F-7611-49BE-A7F9-B171A0BE667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CFC3CDC9-2E4F-4686-9404-D08F9EFD501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FC3B8173-E97B-4EB3-99D4-C217E58693C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1F127420-783E-4791-BB19-3FA24964C610}"/>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0EC1DF17-9785-43BC-938E-DBFCCF34444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F5F3FB76-3526-402A-A220-2DD9EB738566}"/>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2FD102EB-129F-4F3C-A8F3-7C3B145DF85D}"/>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BECD2B34-DFF3-4F11-9C1A-9EB8ED510D95}"/>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32DE92FF-060D-448C-A4A5-3FDBCB02E727}"/>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6FBC034C-24DF-44C6-AE41-52C058A119AD}"/>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9AD8C890-99FA-4431-A96F-7FF9BA54BF02}"/>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9DFEA6B4-92F4-41BC-8B33-3700877D5816}"/>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3A8C0796-37D1-4A86-9731-E895BBC807E2}"/>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7596C04C-FC2E-40E1-A87B-A256E28725D0}"/>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F362DF73-A520-497C-B153-8A5B363EF42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B0C82596-04DF-4014-8061-0228156296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64A04FB-15F3-4374-9EC7-7810EBDD8FE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CF68DB31-16E2-46A3-B1F8-38ED58C52E5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F963675-F3BD-4254-AE22-B8892B6FECB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58165</xdr:rowOff>
    </xdr:from>
    <xdr:to>
      <xdr:col>24</xdr:col>
      <xdr:colOff>114300</xdr:colOff>
      <xdr:row>84</xdr:row>
      <xdr:rowOff>159765</xdr:rowOff>
    </xdr:to>
    <xdr:sp macro="" textlink="">
      <xdr:nvSpPr>
        <xdr:cNvPr id="203" name="楕円 202">
          <a:extLst>
            <a:ext uri="{FF2B5EF4-FFF2-40B4-BE49-F238E27FC236}">
              <a16:creationId xmlns:a16="http://schemas.microsoft.com/office/drawing/2014/main" id="{30C4CED9-F7D2-41AE-96F4-9DE86BDAC2F3}"/>
            </a:ext>
          </a:extLst>
        </xdr:cNvPr>
        <xdr:cNvSpPr/>
      </xdr:nvSpPr>
      <xdr:spPr>
        <a:xfrm>
          <a:off x="4584700" y="1445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36592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67897FA5-4B59-4A20-B10B-A82040BED766}"/>
            </a:ext>
          </a:extLst>
        </xdr:cNvPr>
        <xdr:cNvSpPr txBox="1"/>
      </xdr:nvSpPr>
      <xdr:spPr>
        <a:xfrm>
          <a:off x="4673600"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21589</xdr:rowOff>
    </xdr:from>
    <xdr:to>
      <xdr:col>20</xdr:col>
      <xdr:colOff>38100</xdr:colOff>
      <xdr:row>84</xdr:row>
      <xdr:rowOff>123189</xdr:rowOff>
    </xdr:to>
    <xdr:sp macro="" textlink="">
      <xdr:nvSpPr>
        <xdr:cNvPr id="205" name="楕円 204">
          <a:extLst>
            <a:ext uri="{FF2B5EF4-FFF2-40B4-BE49-F238E27FC236}">
              <a16:creationId xmlns:a16="http://schemas.microsoft.com/office/drawing/2014/main" id="{9A840892-14BB-4566-BA88-3FDC2B0DC3DC}"/>
            </a:ext>
          </a:extLst>
        </xdr:cNvPr>
        <xdr:cNvSpPr/>
      </xdr:nvSpPr>
      <xdr:spPr>
        <a:xfrm>
          <a:off x="3746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72389</xdr:rowOff>
    </xdr:from>
    <xdr:to>
      <xdr:col>24</xdr:col>
      <xdr:colOff>63500</xdr:colOff>
      <xdr:row>84</xdr:row>
      <xdr:rowOff>108965</xdr:rowOff>
    </xdr:to>
    <xdr:cxnSp macro="">
      <xdr:nvCxnSpPr>
        <xdr:cNvPr id="206" name="直線コネクタ 205">
          <a:extLst>
            <a:ext uri="{FF2B5EF4-FFF2-40B4-BE49-F238E27FC236}">
              <a16:creationId xmlns:a16="http://schemas.microsoft.com/office/drawing/2014/main" id="{EF40A7F5-33DF-40CD-AE51-5D7769DB588D}"/>
            </a:ext>
          </a:extLst>
        </xdr:cNvPr>
        <xdr:cNvCxnSpPr/>
      </xdr:nvCxnSpPr>
      <xdr:spPr>
        <a:xfrm>
          <a:off x="3797300" y="14474189"/>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156463</xdr:rowOff>
    </xdr:from>
    <xdr:to>
      <xdr:col>15</xdr:col>
      <xdr:colOff>101600</xdr:colOff>
      <xdr:row>84</xdr:row>
      <xdr:rowOff>86613</xdr:rowOff>
    </xdr:to>
    <xdr:sp macro="" textlink="">
      <xdr:nvSpPr>
        <xdr:cNvPr id="207" name="楕円 206">
          <a:extLst>
            <a:ext uri="{FF2B5EF4-FFF2-40B4-BE49-F238E27FC236}">
              <a16:creationId xmlns:a16="http://schemas.microsoft.com/office/drawing/2014/main" id="{0D2D6A02-7EE9-481F-96C6-7CB60845F771}"/>
            </a:ext>
          </a:extLst>
        </xdr:cNvPr>
        <xdr:cNvSpPr/>
      </xdr:nvSpPr>
      <xdr:spPr>
        <a:xfrm>
          <a:off x="2857500" y="143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35813</xdr:rowOff>
    </xdr:from>
    <xdr:to>
      <xdr:col>19</xdr:col>
      <xdr:colOff>177800</xdr:colOff>
      <xdr:row>84</xdr:row>
      <xdr:rowOff>72389</xdr:rowOff>
    </xdr:to>
    <xdr:cxnSp macro="">
      <xdr:nvCxnSpPr>
        <xdr:cNvPr id="208" name="直線コネクタ 207">
          <a:extLst>
            <a:ext uri="{FF2B5EF4-FFF2-40B4-BE49-F238E27FC236}">
              <a16:creationId xmlns:a16="http://schemas.microsoft.com/office/drawing/2014/main" id="{F6D3BBF8-2FB8-4E1A-AC62-6AC78B5B4DAF}"/>
            </a:ext>
          </a:extLst>
        </xdr:cNvPr>
        <xdr:cNvCxnSpPr/>
      </xdr:nvCxnSpPr>
      <xdr:spPr>
        <a:xfrm>
          <a:off x="2908300" y="14437613"/>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110744</xdr:rowOff>
    </xdr:from>
    <xdr:to>
      <xdr:col>10</xdr:col>
      <xdr:colOff>165100</xdr:colOff>
      <xdr:row>84</xdr:row>
      <xdr:rowOff>40894</xdr:rowOff>
    </xdr:to>
    <xdr:sp macro="" textlink="">
      <xdr:nvSpPr>
        <xdr:cNvPr id="209" name="楕円 208">
          <a:extLst>
            <a:ext uri="{FF2B5EF4-FFF2-40B4-BE49-F238E27FC236}">
              <a16:creationId xmlns:a16="http://schemas.microsoft.com/office/drawing/2014/main" id="{469861DF-CD2E-482E-A807-201EE34DE3CF}"/>
            </a:ext>
          </a:extLst>
        </xdr:cNvPr>
        <xdr:cNvSpPr/>
      </xdr:nvSpPr>
      <xdr:spPr>
        <a:xfrm>
          <a:off x="19685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161544</xdr:rowOff>
    </xdr:from>
    <xdr:to>
      <xdr:col>15</xdr:col>
      <xdr:colOff>50800</xdr:colOff>
      <xdr:row>84</xdr:row>
      <xdr:rowOff>35813</xdr:rowOff>
    </xdr:to>
    <xdr:cxnSp macro="">
      <xdr:nvCxnSpPr>
        <xdr:cNvPr id="210" name="直線コネクタ 209">
          <a:extLst>
            <a:ext uri="{FF2B5EF4-FFF2-40B4-BE49-F238E27FC236}">
              <a16:creationId xmlns:a16="http://schemas.microsoft.com/office/drawing/2014/main" id="{328A8099-6048-4337-A00D-6D4C45361183}"/>
            </a:ext>
          </a:extLst>
        </xdr:cNvPr>
        <xdr:cNvCxnSpPr/>
      </xdr:nvCxnSpPr>
      <xdr:spPr>
        <a:xfrm>
          <a:off x="2019300" y="14391894"/>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110744</xdr:rowOff>
    </xdr:from>
    <xdr:to>
      <xdr:col>6</xdr:col>
      <xdr:colOff>38100</xdr:colOff>
      <xdr:row>84</xdr:row>
      <xdr:rowOff>40894</xdr:rowOff>
    </xdr:to>
    <xdr:sp macro="" textlink="">
      <xdr:nvSpPr>
        <xdr:cNvPr id="211" name="楕円 210">
          <a:extLst>
            <a:ext uri="{FF2B5EF4-FFF2-40B4-BE49-F238E27FC236}">
              <a16:creationId xmlns:a16="http://schemas.microsoft.com/office/drawing/2014/main" id="{07D58B0F-8528-41F7-8CF3-6B6684028FB2}"/>
            </a:ext>
          </a:extLst>
        </xdr:cNvPr>
        <xdr:cNvSpPr/>
      </xdr:nvSpPr>
      <xdr:spPr>
        <a:xfrm>
          <a:off x="1079500" y="1434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161544</xdr:rowOff>
    </xdr:from>
    <xdr:to>
      <xdr:col>10</xdr:col>
      <xdr:colOff>114300</xdr:colOff>
      <xdr:row>83</xdr:row>
      <xdr:rowOff>161544</xdr:rowOff>
    </xdr:to>
    <xdr:cxnSp macro="">
      <xdr:nvCxnSpPr>
        <xdr:cNvPr id="212" name="直線コネクタ 211">
          <a:extLst>
            <a:ext uri="{FF2B5EF4-FFF2-40B4-BE49-F238E27FC236}">
              <a16:creationId xmlns:a16="http://schemas.microsoft.com/office/drawing/2014/main" id="{281AA201-3F60-4151-B22E-4A8D80A86C68}"/>
            </a:ext>
          </a:extLst>
        </xdr:cNvPr>
        <xdr:cNvCxnSpPr/>
      </xdr:nvCxnSpPr>
      <xdr:spPr>
        <a:xfrm>
          <a:off x="1130300" y="143918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13" name="n_1aveValue【福祉施設】&#10;有形固定資産減価償却率">
          <a:extLst>
            <a:ext uri="{FF2B5EF4-FFF2-40B4-BE49-F238E27FC236}">
              <a16:creationId xmlns:a16="http://schemas.microsoft.com/office/drawing/2014/main" id="{D28DAE72-6A00-4B67-9A4B-AC66D16993B4}"/>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4" name="n_2aveValue【福祉施設】&#10;有形固定資産減価償却率">
          <a:extLst>
            <a:ext uri="{FF2B5EF4-FFF2-40B4-BE49-F238E27FC236}">
              <a16:creationId xmlns:a16="http://schemas.microsoft.com/office/drawing/2014/main" id="{831F0841-081D-460E-B175-DCC499625A47}"/>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51BC01AE-033F-4AB9-ADEF-2C5458AE3F75}"/>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CDFFCAFB-B781-4912-B0D9-5A86C47757E3}"/>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114316</xdr:rowOff>
    </xdr:from>
    <xdr:ext cx="405111" cy="259045"/>
    <xdr:sp macro="" textlink="">
      <xdr:nvSpPr>
        <xdr:cNvPr id="217" name="n_1mainValue【福祉施設】&#10;有形固定資産減価償却率">
          <a:extLst>
            <a:ext uri="{FF2B5EF4-FFF2-40B4-BE49-F238E27FC236}">
              <a16:creationId xmlns:a16="http://schemas.microsoft.com/office/drawing/2014/main" id="{15DE5BE9-566E-4F59-B646-83587BE72046}"/>
            </a:ext>
          </a:extLst>
        </xdr:cNvPr>
        <xdr:cNvSpPr txBox="1"/>
      </xdr:nvSpPr>
      <xdr:spPr>
        <a:xfrm>
          <a:off x="35820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77740</xdr:rowOff>
    </xdr:from>
    <xdr:ext cx="405111" cy="259045"/>
    <xdr:sp macro="" textlink="">
      <xdr:nvSpPr>
        <xdr:cNvPr id="218" name="n_2mainValue【福祉施設】&#10;有形固定資産減価償却率">
          <a:extLst>
            <a:ext uri="{FF2B5EF4-FFF2-40B4-BE49-F238E27FC236}">
              <a16:creationId xmlns:a16="http://schemas.microsoft.com/office/drawing/2014/main" id="{11B93602-7ED2-413F-B0B5-4DFE7EA8319F}"/>
            </a:ext>
          </a:extLst>
        </xdr:cNvPr>
        <xdr:cNvSpPr txBox="1"/>
      </xdr:nvSpPr>
      <xdr:spPr>
        <a:xfrm>
          <a:off x="2705744" y="1447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32021</xdr:rowOff>
    </xdr:from>
    <xdr:ext cx="405111" cy="259045"/>
    <xdr:sp macro="" textlink="">
      <xdr:nvSpPr>
        <xdr:cNvPr id="219" name="n_3mainValue【福祉施設】&#10;有形固定資産減価償却率">
          <a:extLst>
            <a:ext uri="{FF2B5EF4-FFF2-40B4-BE49-F238E27FC236}">
              <a16:creationId xmlns:a16="http://schemas.microsoft.com/office/drawing/2014/main" id="{736115DD-1955-425B-95E0-6D2ECDF164A1}"/>
            </a:ext>
          </a:extLst>
        </xdr:cNvPr>
        <xdr:cNvSpPr txBox="1"/>
      </xdr:nvSpPr>
      <xdr:spPr>
        <a:xfrm>
          <a:off x="1816744" y="1443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32021</xdr:rowOff>
    </xdr:from>
    <xdr:ext cx="405111" cy="259045"/>
    <xdr:sp macro="" textlink="">
      <xdr:nvSpPr>
        <xdr:cNvPr id="220" name="n_4mainValue【福祉施設】&#10;有形固定資産減価償却率">
          <a:extLst>
            <a:ext uri="{FF2B5EF4-FFF2-40B4-BE49-F238E27FC236}">
              <a16:creationId xmlns:a16="http://schemas.microsoft.com/office/drawing/2014/main" id="{C732FF41-A036-4CAA-8132-63A00FC9AA17}"/>
            </a:ext>
          </a:extLst>
        </xdr:cNvPr>
        <xdr:cNvSpPr txBox="1"/>
      </xdr:nvSpPr>
      <xdr:spPr>
        <a:xfrm>
          <a:off x="927744" y="1443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7191BB3B-C989-4F79-B484-11037869880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112843EA-1E49-4356-A3BF-008806EA345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876BA978-F042-4FE3-BCC4-9CEE60FDF73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7D52FCCD-744B-470A-BCDC-50359EF5F9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540BBE20-2596-4AE2-9C23-73898A42E80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213BD657-BB4F-424F-B35D-3D618906A3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9656BF74-4388-4E9A-8556-9F1CBA05C86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C7CBA4EC-FE45-4651-820E-EAFB364D515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D19B9486-D1AC-43BA-B58B-C2484AA5C54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C0242086-125B-43BC-B610-5B29BCD1679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3BC06624-0104-4AE1-AFE2-353ED95166D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4C74AAE5-7F06-4C57-BE0C-F20CACC57F6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059E4973-EF5F-4F61-A372-B36D02452F6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135DA6F9-9E99-42BC-A65E-DA4380B00BB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1DC44844-D5E6-4FB0-98FF-E39787E670F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2D4B4E6C-5AE4-4E7D-B43F-711694F01BD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C7E4811D-EC2B-47AD-8DF3-3F1521A78B23}"/>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59A1B7AC-265E-46A8-9505-C9AFD9F5971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2E4B23D9-8B51-42C1-9D1C-9E986011EB9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2921B614-944E-482A-B653-A6535EB5EB3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E7D49264-7838-42BD-8FCA-A93175E0D26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7160CA1F-E207-43E0-A491-595A08D1F5B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81184188-A834-4693-82EE-6BCD460B9C8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5B3C6292-5EA3-47B5-9905-61C3DAE61559}"/>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3A71021A-6686-4671-A9B8-477F4FA1F505}"/>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B41EA1F1-68F7-469F-AEC7-13620D2F197C}"/>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E236F265-362A-4EA0-A2C4-FAF295395731}"/>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FC854C90-69F3-4265-A0D5-0CA33B6ED64A}"/>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49" name="【福祉施設】&#10;一人当たり面積平均値テキスト">
          <a:extLst>
            <a:ext uri="{FF2B5EF4-FFF2-40B4-BE49-F238E27FC236}">
              <a16:creationId xmlns:a16="http://schemas.microsoft.com/office/drawing/2014/main" id="{EB276C63-347A-4A44-B218-1CDF40BE1205}"/>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BFC83900-4C66-476D-BB14-175753096768}"/>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F2DF202C-E010-4257-B9C3-936E9CC97F69}"/>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2829D25F-F012-4A71-AA42-6D1EDCB39D4E}"/>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F9D8DE98-1DE3-4664-B2FA-B1472FA7E3F3}"/>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D54FCBD8-3FB0-46CA-AE24-7B6BF715C9CB}"/>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A51185E0-F0AC-490A-AEA9-3A1A39BF127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33C589B-B4D1-4D2D-ADC7-C98B60D6E84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EA9DB3E-97B8-4CFE-8FCA-A8D88BFADE6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9863CC2-6F48-4C89-AE5D-C8C26761EF9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2A3B3B5B-0AFF-4CE6-B129-BE3180BF73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104648</xdr:rowOff>
    </xdr:from>
    <xdr:to>
      <xdr:col>55</xdr:col>
      <xdr:colOff>50800</xdr:colOff>
      <xdr:row>86</xdr:row>
      <xdr:rowOff>34798</xdr:rowOff>
    </xdr:to>
    <xdr:sp macro="" textlink="">
      <xdr:nvSpPr>
        <xdr:cNvPr id="260" name="楕円 259">
          <a:extLst>
            <a:ext uri="{FF2B5EF4-FFF2-40B4-BE49-F238E27FC236}">
              <a16:creationId xmlns:a16="http://schemas.microsoft.com/office/drawing/2014/main" id="{2427BD51-EB36-4F76-BB01-6E72F0ED07D2}"/>
            </a:ext>
          </a:extLst>
        </xdr:cNvPr>
        <xdr:cNvSpPr/>
      </xdr:nvSpPr>
      <xdr:spPr>
        <a:xfrm>
          <a:off x="10426700" y="1467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19575</xdr:rowOff>
    </xdr:from>
    <xdr:ext cx="469744" cy="259045"/>
    <xdr:sp macro="" textlink="">
      <xdr:nvSpPr>
        <xdr:cNvPr id="261" name="【福祉施設】&#10;一人当たり面積該当値テキスト">
          <a:extLst>
            <a:ext uri="{FF2B5EF4-FFF2-40B4-BE49-F238E27FC236}">
              <a16:creationId xmlns:a16="http://schemas.microsoft.com/office/drawing/2014/main" id="{3D4D9560-630A-4E98-8F32-D1BF1EB6B7A0}"/>
            </a:ext>
          </a:extLst>
        </xdr:cNvPr>
        <xdr:cNvSpPr txBox="1"/>
      </xdr:nvSpPr>
      <xdr:spPr>
        <a:xfrm>
          <a:off x="10515600" y="14592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103124</xdr:rowOff>
    </xdr:from>
    <xdr:to>
      <xdr:col>50</xdr:col>
      <xdr:colOff>165100</xdr:colOff>
      <xdr:row>86</xdr:row>
      <xdr:rowOff>33274</xdr:rowOff>
    </xdr:to>
    <xdr:sp macro="" textlink="">
      <xdr:nvSpPr>
        <xdr:cNvPr id="262" name="楕円 261">
          <a:extLst>
            <a:ext uri="{FF2B5EF4-FFF2-40B4-BE49-F238E27FC236}">
              <a16:creationId xmlns:a16="http://schemas.microsoft.com/office/drawing/2014/main" id="{1B3A9698-A031-4A10-90FD-DF28F9E4AA98}"/>
            </a:ext>
          </a:extLst>
        </xdr:cNvPr>
        <xdr:cNvSpPr/>
      </xdr:nvSpPr>
      <xdr:spPr>
        <a:xfrm>
          <a:off x="9588500" y="1467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153924</xdr:rowOff>
    </xdr:from>
    <xdr:to>
      <xdr:col>55</xdr:col>
      <xdr:colOff>0</xdr:colOff>
      <xdr:row>85</xdr:row>
      <xdr:rowOff>155448</xdr:rowOff>
    </xdr:to>
    <xdr:cxnSp macro="">
      <xdr:nvCxnSpPr>
        <xdr:cNvPr id="263" name="直線コネクタ 262">
          <a:extLst>
            <a:ext uri="{FF2B5EF4-FFF2-40B4-BE49-F238E27FC236}">
              <a16:creationId xmlns:a16="http://schemas.microsoft.com/office/drawing/2014/main" id="{63E70587-87AD-458B-A207-07AB57AA3644}"/>
            </a:ext>
          </a:extLst>
        </xdr:cNvPr>
        <xdr:cNvCxnSpPr/>
      </xdr:nvCxnSpPr>
      <xdr:spPr>
        <a:xfrm>
          <a:off x="9639300" y="14727174"/>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102363</xdr:rowOff>
    </xdr:from>
    <xdr:to>
      <xdr:col>46</xdr:col>
      <xdr:colOff>38100</xdr:colOff>
      <xdr:row>86</xdr:row>
      <xdr:rowOff>32513</xdr:rowOff>
    </xdr:to>
    <xdr:sp macro="" textlink="">
      <xdr:nvSpPr>
        <xdr:cNvPr id="264" name="楕円 263">
          <a:extLst>
            <a:ext uri="{FF2B5EF4-FFF2-40B4-BE49-F238E27FC236}">
              <a16:creationId xmlns:a16="http://schemas.microsoft.com/office/drawing/2014/main" id="{3093FE78-0796-4466-A776-96191A2CC58A}"/>
            </a:ext>
          </a:extLst>
        </xdr:cNvPr>
        <xdr:cNvSpPr/>
      </xdr:nvSpPr>
      <xdr:spPr>
        <a:xfrm>
          <a:off x="8699500" y="14675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153163</xdr:rowOff>
    </xdr:from>
    <xdr:to>
      <xdr:col>50</xdr:col>
      <xdr:colOff>114300</xdr:colOff>
      <xdr:row>85</xdr:row>
      <xdr:rowOff>153924</xdr:rowOff>
    </xdr:to>
    <xdr:cxnSp macro="">
      <xdr:nvCxnSpPr>
        <xdr:cNvPr id="265" name="直線コネクタ 264">
          <a:extLst>
            <a:ext uri="{FF2B5EF4-FFF2-40B4-BE49-F238E27FC236}">
              <a16:creationId xmlns:a16="http://schemas.microsoft.com/office/drawing/2014/main" id="{9F12EE50-7FD9-45C8-9CE5-A2401CFA7AED}"/>
            </a:ext>
          </a:extLst>
        </xdr:cNvPr>
        <xdr:cNvCxnSpPr/>
      </xdr:nvCxnSpPr>
      <xdr:spPr>
        <a:xfrm>
          <a:off x="8750300" y="1472641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99313</xdr:rowOff>
    </xdr:from>
    <xdr:to>
      <xdr:col>41</xdr:col>
      <xdr:colOff>101600</xdr:colOff>
      <xdr:row>86</xdr:row>
      <xdr:rowOff>29463</xdr:rowOff>
    </xdr:to>
    <xdr:sp macro="" textlink="">
      <xdr:nvSpPr>
        <xdr:cNvPr id="266" name="楕円 265">
          <a:extLst>
            <a:ext uri="{FF2B5EF4-FFF2-40B4-BE49-F238E27FC236}">
              <a16:creationId xmlns:a16="http://schemas.microsoft.com/office/drawing/2014/main" id="{54E18234-8443-4408-814A-58F4D9906CEA}"/>
            </a:ext>
          </a:extLst>
        </xdr:cNvPr>
        <xdr:cNvSpPr/>
      </xdr:nvSpPr>
      <xdr:spPr>
        <a:xfrm>
          <a:off x="7810500" y="1467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150113</xdr:rowOff>
    </xdr:from>
    <xdr:to>
      <xdr:col>45</xdr:col>
      <xdr:colOff>177800</xdr:colOff>
      <xdr:row>85</xdr:row>
      <xdr:rowOff>153163</xdr:rowOff>
    </xdr:to>
    <xdr:cxnSp macro="">
      <xdr:nvCxnSpPr>
        <xdr:cNvPr id="267" name="直線コネクタ 266">
          <a:extLst>
            <a:ext uri="{FF2B5EF4-FFF2-40B4-BE49-F238E27FC236}">
              <a16:creationId xmlns:a16="http://schemas.microsoft.com/office/drawing/2014/main" id="{BDF48FD5-39D8-4AAC-9162-F9553C465C45}"/>
            </a:ext>
          </a:extLst>
        </xdr:cNvPr>
        <xdr:cNvCxnSpPr/>
      </xdr:nvCxnSpPr>
      <xdr:spPr>
        <a:xfrm>
          <a:off x="7861300" y="14723363"/>
          <a:ext cx="88900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97789</xdr:rowOff>
    </xdr:from>
    <xdr:to>
      <xdr:col>36</xdr:col>
      <xdr:colOff>165100</xdr:colOff>
      <xdr:row>86</xdr:row>
      <xdr:rowOff>27939</xdr:rowOff>
    </xdr:to>
    <xdr:sp macro="" textlink="">
      <xdr:nvSpPr>
        <xdr:cNvPr id="268" name="楕円 267">
          <a:extLst>
            <a:ext uri="{FF2B5EF4-FFF2-40B4-BE49-F238E27FC236}">
              <a16:creationId xmlns:a16="http://schemas.microsoft.com/office/drawing/2014/main" id="{59CAB7B4-3F5C-4AE0-83F9-C347B632A309}"/>
            </a:ext>
          </a:extLst>
        </xdr:cNvPr>
        <xdr:cNvSpPr/>
      </xdr:nvSpPr>
      <xdr:spPr>
        <a:xfrm>
          <a:off x="6921500" y="1467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148589</xdr:rowOff>
    </xdr:from>
    <xdr:to>
      <xdr:col>41</xdr:col>
      <xdr:colOff>50800</xdr:colOff>
      <xdr:row>85</xdr:row>
      <xdr:rowOff>150113</xdr:rowOff>
    </xdr:to>
    <xdr:cxnSp macro="">
      <xdr:nvCxnSpPr>
        <xdr:cNvPr id="269" name="直線コネクタ 268">
          <a:extLst>
            <a:ext uri="{FF2B5EF4-FFF2-40B4-BE49-F238E27FC236}">
              <a16:creationId xmlns:a16="http://schemas.microsoft.com/office/drawing/2014/main" id="{F6596364-2175-40F3-80DF-2754B9E1C2F4}"/>
            </a:ext>
          </a:extLst>
        </xdr:cNvPr>
        <xdr:cNvCxnSpPr/>
      </xdr:nvCxnSpPr>
      <xdr:spPr>
        <a:xfrm>
          <a:off x="6972300" y="14721839"/>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270" name="n_1aveValue【福祉施設】&#10;一人当たり面積">
          <a:extLst>
            <a:ext uri="{FF2B5EF4-FFF2-40B4-BE49-F238E27FC236}">
              <a16:creationId xmlns:a16="http://schemas.microsoft.com/office/drawing/2014/main" id="{6CE3C674-14C2-48DD-91F2-9D0F36F1D08D}"/>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271" name="n_2aveValue【福祉施設】&#10;一人当たり面積">
          <a:extLst>
            <a:ext uri="{FF2B5EF4-FFF2-40B4-BE49-F238E27FC236}">
              <a16:creationId xmlns:a16="http://schemas.microsoft.com/office/drawing/2014/main" id="{4C043D45-C294-478A-8F3C-5652353F106A}"/>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2" name="n_3aveValue【福祉施設】&#10;一人当たり面積">
          <a:extLst>
            <a:ext uri="{FF2B5EF4-FFF2-40B4-BE49-F238E27FC236}">
              <a16:creationId xmlns:a16="http://schemas.microsoft.com/office/drawing/2014/main" id="{0B5F7A70-8170-4CC2-A785-DEECD70CE98B}"/>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273" name="n_4aveValue【福祉施設】&#10;一人当たり面積">
          <a:extLst>
            <a:ext uri="{FF2B5EF4-FFF2-40B4-BE49-F238E27FC236}">
              <a16:creationId xmlns:a16="http://schemas.microsoft.com/office/drawing/2014/main" id="{74FC57AA-FFCD-4175-8BFD-B3CF66040A6B}"/>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24401</xdr:rowOff>
    </xdr:from>
    <xdr:ext cx="469744" cy="259045"/>
    <xdr:sp macro="" textlink="">
      <xdr:nvSpPr>
        <xdr:cNvPr id="274" name="n_1mainValue【福祉施設】&#10;一人当たり面積">
          <a:extLst>
            <a:ext uri="{FF2B5EF4-FFF2-40B4-BE49-F238E27FC236}">
              <a16:creationId xmlns:a16="http://schemas.microsoft.com/office/drawing/2014/main" id="{49A3A7D3-11CA-4963-9A3F-A9DF312CB04F}"/>
            </a:ext>
          </a:extLst>
        </xdr:cNvPr>
        <xdr:cNvSpPr txBox="1"/>
      </xdr:nvSpPr>
      <xdr:spPr>
        <a:xfrm>
          <a:off x="9391727" y="1476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23640</xdr:rowOff>
    </xdr:from>
    <xdr:ext cx="469744" cy="259045"/>
    <xdr:sp macro="" textlink="">
      <xdr:nvSpPr>
        <xdr:cNvPr id="275" name="n_2mainValue【福祉施設】&#10;一人当たり面積">
          <a:extLst>
            <a:ext uri="{FF2B5EF4-FFF2-40B4-BE49-F238E27FC236}">
              <a16:creationId xmlns:a16="http://schemas.microsoft.com/office/drawing/2014/main" id="{68A2D96C-3397-4B36-8526-8B0713CA2C38}"/>
            </a:ext>
          </a:extLst>
        </xdr:cNvPr>
        <xdr:cNvSpPr txBox="1"/>
      </xdr:nvSpPr>
      <xdr:spPr>
        <a:xfrm>
          <a:off x="8515427" y="1476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20590</xdr:rowOff>
    </xdr:from>
    <xdr:ext cx="469744" cy="259045"/>
    <xdr:sp macro="" textlink="">
      <xdr:nvSpPr>
        <xdr:cNvPr id="276" name="n_3mainValue【福祉施設】&#10;一人当たり面積">
          <a:extLst>
            <a:ext uri="{FF2B5EF4-FFF2-40B4-BE49-F238E27FC236}">
              <a16:creationId xmlns:a16="http://schemas.microsoft.com/office/drawing/2014/main" id="{2AAE5668-B371-4A2C-A56E-8D594601F9E4}"/>
            </a:ext>
          </a:extLst>
        </xdr:cNvPr>
        <xdr:cNvSpPr txBox="1"/>
      </xdr:nvSpPr>
      <xdr:spPr>
        <a:xfrm>
          <a:off x="7626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19066</xdr:rowOff>
    </xdr:from>
    <xdr:ext cx="469744" cy="259045"/>
    <xdr:sp macro="" textlink="">
      <xdr:nvSpPr>
        <xdr:cNvPr id="277" name="n_4mainValue【福祉施設】&#10;一人当たり面積">
          <a:extLst>
            <a:ext uri="{FF2B5EF4-FFF2-40B4-BE49-F238E27FC236}">
              <a16:creationId xmlns:a16="http://schemas.microsoft.com/office/drawing/2014/main" id="{7BCD47EA-2709-47AE-8331-0D136277B9D3}"/>
            </a:ext>
          </a:extLst>
        </xdr:cNvPr>
        <xdr:cNvSpPr txBox="1"/>
      </xdr:nvSpPr>
      <xdr:spPr>
        <a:xfrm>
          <a:off x="6737427"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D660F241-E9D3-44AE-8912-D10FB3E852D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3C3F998-866C-438D-83AB-4C4B2365332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0666CAD-D006-42AE-B38B-88311783442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9F9F17D2-26DA-44F3-B011-21C8C5C8567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7A835A9B-C934-4691-9F1D-23F7152A5AD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D162DD68-F3BF-41A0-BF7E-53185E1878B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FE00F865-C0F9-4F15-8762-115252C0D3A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9DDEC123-80EC-44AA-9065-B74B36CC253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4D69C256-BB77-4C3D-8F2F-F3BF1FF2EBC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11EA8193-7684-43AA-AB22-FD80BA6ACE0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FEED6B24-F426-4C28-AEC0-B5554876747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9" name="直線コネクタ 288">
          <a:extLst>
            <a:ext uri="{FF2B5EF4-FFF2-40B4-BE49-F238E27FC236}">
              <a16:creationId xmlns:a16="http://schemas.microsoft.com/office/drawing/2014/main" id="{32E83547-55C1-4162-850A-DD02652C5B5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0" name="テキスト ボックス 289">
          <a:extLst>
            <a:ext uri="{FF2B5EF4-FFF2-40B4-BE49-F238E27FC236}">
              <a16:creationId xmlns:a16="http://schemas.microsoft.com/office/drawing/2014/main" id="{12D6BFD9-8DC7-48D0-AE8E-D9ADE7FC7D26}"/>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1" name="直線コネクタ 290">
          <a:extLst>
            <a:ext uri="{FF2B5EF4-FFF2-40B4-BE49-F238E27FC236}">
              <a16:creationId xmlns:a16="http://schemas.microsoft.com/office/drawing/2014/main" id="{ED9B0688-90BE-4004-849A-230D4B30CCF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2" name="テキスト ボックス 291">
          <a:extLst>
            <a:ext uri="{FF2B5EF4-FFF2-40B4-BE49-F238E27FC236}">
              <a16:creationId xmlns:a16="http://schemas.microsoft.com/office/drawing/2014/main" id="{8B3F209C-C65D-4E78-9BAB-BE9E58AA563C}"/>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3" name="直線コネクタ 292">
          <a:extLst>
            <a:ext uri="{FF2B5EF4-FFF2-40B4-BE49-F238E27FC236}">
              <a16:creationId xmlns:a16="http://schemas.microsoft.com/office/drawing/2014/main" id="{0280642C-FA3C-47ED-98C8-CC0B7B90450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4" name="テキスト ボックス 293">
          <a:extLst>
            <a:ext uri="{FF2B5EF4-FFF2-40B4-BE49-F238E27FC236}">
              <a16:creationId xmlns:a16="http://schemas.microsoft.com/office/drawing/2014/main" id="{0F1B9BE0-8AB4-4F79-A1F7-F3C96250FDA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5" name="直線コネクタ 294">
          <a:extLst>
            <a:ext uri="{FF2B5EF4-FFF2-40B4-BE49-F238E27FC236}">
              <a16:creationId xmlns:a16="http://schemas.microsoft.com/office/drawing/2014/main" id="{FDA8EDAB-BBAA-495F-8168-6A0B5ACBF5D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6" name="テキスト ボックス 295">
          <a:extLst>
            <a:ext uri="{FF2B5EF4-FFF2-40B4-BE49-F238E27FC236}">
              <a16:creationId xmlns:a16="http://schemas.microsoft.com/office/drawing/2014/main" id="{753F27CD-64AB-4C67-9EEC-AED9D601F0B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7" name="直線コネクタ 296">
          <a:extLst>
            <a:ext uri="{FF2B5EF4-FFF2-40B4-BE49-F238E27FC236}">
              <a16:creationId xmlns:a16="http://schemas.microsoft.com/office/drawing/2014/main" id="{428398A0-7E31-48D6-838B-33C507D8242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8" name="テキスト ボックス 297">
          <a:extLst>
            <a:ext uri="{FF2B5EF4-FFF2-40B4-BE49-F238E27FC236}">
              <a16:creationId xmlns:a16="http://schemas.microsoft.com/office/drawing/2014/main" id="{40267DE9-E0F4-4C96-BC40-09CD8ABC828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9" name="直線コネクタ 298">
          <a:extLst>
            <a:ext uri="{FF2B5EF4-FFF2-40B4-BE49-F238E27FC236}">
              <a16:creationId xmlns:a16="http://schemas.microsoft.com/office/drawing/2014/main" id="{C4FB8E1C-0338-4427-B717-26C06052560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0" name="テキスト ボックス 299">
          <a:extLst>
            <a:ext uri="{FF2B5EF4-FFF2-40B4-BE49-F238E27FC236}">
              <a16:creationId xmlns:a16="http://schemas.microsoft.com/office/drawing/2014/main" id="{18DFBD4D-E930-4F81-B658-9196FB21CFBB}"/>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1" name="直線コネクタ 300">
          <a:extLst>
            <a:ext uri="{FF2B5EF4-FFF2-40B4-BE49-F238E27FC236}">
              <a16:creationId xmlns:a16="http://schemas.microsoft.com/office/drawing/2014/main" id="{C4C1962D-210F-415C-8E67-5AF3055942AE}"/>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D3C465B6-5B6C-41C3-8C9F-48F4FBD18E0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303" name="直線コネクタ 302">
          <a:extLst>
            <a:ext uri="{FF2B5EF4-FFF2-40B4-BE49-F238E27FC236}">
              <a16:creationId xmlns:a16="http://schemas.microsoft.com/office/drawing/2014/main" id="{84DB338D-9B57-4ACB-BC22-FBA7726D9E36}"/>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F2EFA500-EA22-48C4-A9D9-89FBF4556B81}"/>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305" name="直線コネクタ 304">
          <a:extLst>
            <a:ext uri="{FF2B5EF4-FFF2-40B4-BE49-F238E27FC236}">
              <a16:creationId xmlns:a16="http://schemas.microsoft.com/office/drawing/2014/main" id="{92BE4175-C146-4053-BFDB-1AF0A9617231}"/>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306" name="【市民会館】&#10;有形固定資産減価償却率最大値テキスト">
          <a:extLst>
            <a:ext uri="{FF2B5EF4-FFF2-40B4-BE49-F238E27FC236}">
              <a16:creationId xmlns:a16="http://schemas.microsoft.com/office/drawing/2014/main" id="{1B2B86EB-A735-4510-A7D0-A2E7221A9D89}"/>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307" name="直線コネクタ 306">
          <a:extLst>
            <a:ext uri="{FF2B5EF4-FFF2-40B4-BE49-F238E27FC236}">
              <a16:creationId xmlns:a16="http://schemas.microsoft.com/office/drawing/2014/main" id="{58C35EA7-868F-4ADD-AB9C-9D322316AB43}"/>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EFA99135-6C93-4F5D-8564-C8A1B1E5BCC5}"/>
            </a:ext>
          </a:extLst>
        </xdr:cNvPr>
        <xdr:cNvSpPr txBox="1"/>
      </xdr:nvSpPr>
      <xdr:spPr>
        <a:xfrm>
          <a:off x="4673600" y="17976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309" name="フローチャート: 判断 308">
          <a:extLst>
            <a:ext uri="{FF2B5EF4-FFF2-40B4-BE49-F238E27FC236}">
              <a16:creationId xmlns:a16="http://schemas.microsoft.com/office/drawing/2014/main" id="{E48D2EBF-FB3E-4E0B-8FC6-AF30E48F04C0}"/>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310" name="フローチャート: 判断 309">
          <a:extLst>
            <a:ext uri="{FF2B5EF4-FFF2-40B4-BE49-F238E27FC236}">
              <a16:creationId xmlns:a16="http://schemas.microsoft.com/office/drawing/2014/main" id="{761CFEA8-F1EA-41AD-9A0B-70D777ADD177}"/>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311" name="フローチャート: 判断 310">
          <a:extLst>
            <a:ext uri="{FF2B5EF4-FFF2-40B4-BE49-F238E27FC236}">
              <a16:creationId xmlns:a16="http://schemas.microsoft.com/office/drawing/2014/main" id="{C85E945D-8B83-435A-82F6-D8778F82DCC9}"/>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312" name="フローチャート: 判断 311">
          <a:extLst>
            <a:ext uri="{FF2B5EF4-FFF2-40B4-BE49-F238E27FC236}">
              <a16:creationId xmlns:a16="http://schemas.microsoft.com/office/drawing/2014/main" id="{C42CD04F-B9D0-40F2-80BA-6BC3F67DA440}"/>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313" name="フローチャート: 判断 312">
          <a:extLst>
            <a:ext uri="{FF2B5EF4-FFF2-40B4-BE49-F238E27FC236}">
              <a16:creationId xmlns:a16="http://schemas.microsoft.com/office/drawing/2014/main" id="{C45C74ED-2CC6-48DB-8DC2-4DCFC1E34054}"/>
            </a:ext>
          </a:extLst>
        </xdr:cNvPr>
        <xdr:cNvSpPr/>
      </xdr:nvSpPr>
      <xdr:spPr>
        <a:xfrm>
          <a:off x="1079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41E092B9-21F0-4CEC-B302-FFF6EA56322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33EE4609-F716-4074-A091-CE19708C314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D1AFBD6C-448D-4395-AE00-82A17BDD43E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6BFF150C-8FF0-4608-9B45-2F7832B2EDD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B0B73163-12F9-4FFE-AFB2-2A390584A8F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20501</xdr:rowOff>
    </xdr:from>
    <xdr:to>
      <xdr:col>24</xdr:col>
      <xdr:colOff>114300</xdr:colOff>
      <xdr:row>102</xdr:row>
      <xdr:rowOff>122101</xdr:rowOff>
    </xdr:to>
    <xdr:sp macro="" textlink="">
      <xdr:nvSpPr>
        <xdr:cNvPr id="319" name="楕円 318">
          <a:extLst>
            <a:ext uri="{FF2B5EF4-FFF2-40B4-BE49-F238E27FC236}">
              <a16:creationId xmlns:a16="http://schemas.microsoft.com/office/drawing/2014/main" id="{593A0969-C615-4288-8F5B-D464D8FE02F5}"/>
            </a:ext>
          </a:extLst>
        </xdr:cNvPr>
        <xdr:cNvSpPr/>
      </xdr:nvSpPr>
      <xdr:spPr>
        <a:xfrm>
          <a:off x="4584700" y="1750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43378</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F92258EA-CF64-4BB2-9F19-D7DF9100CBA4}"/>
            </a:ext>
          </a:extLst>
        </xdr:cNvPr>
        <xdr:cNvSpPr txBox="1"/>
      </xdr:nvSpPr>
      <xdr:spPr>
        <a:xfrm>
          <a:off x="4673600" y="1735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147864</xdr:rowOff>
    </xdr:from>
    <xdr:to>
      <xdr:col>20</xdr:col>
      <xdr:colOff>38100</xdr:colOff>
      <xdr:row>102</xdr:row>
      <xdr:rowOff>78014</xdr:rowOff>
    </xdr:to>
    <xdr:sp macro="" textlink="">
      <xdr:nvSpPr>
        <xdr:cNvPr id="321" name="楕円 320">
          <a:extLst>
            <a:ext uri="{FF2B5EF4-FFF2-40B4-BE49-F238E27FC236}">
              <a16:creationId xmlns:a16="http://schemas.microsoft.com/office/drawing/2014/main" id="{D285FCF7-F879-435A-9A9D-05823DC10226}"/>
            </a:ext>
          </a:extLst>
        </xdr:cNvPr>
        <xdr:cNvSpPr/>
      </xdr:nvSpPr>
      <xdr:spPr>
        <a:xfrm>
          <a:off x="37465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27214</xdr:rowOff>
    </xdr:from>
    <xdr:to>
      <xdr:col>24</xdr:col>
      <xdr:colOff>63500</xdr:colOff>
      <xdr:row>102</xdr:row>
      <xdr:rowOff>71301</xdr:rowOff>
    </xdr:to>
    <xdr:cxnSp macro="">
      <xdr:nvCxnSpPr>
        <xdr:cNvPr id="322" name="直線コネクタ 321">
          <a:extLst>
            <a:ext uri="{FF2B5EF4-FFF2-40B4-BE49-F238E27FC236}">
              <a16:creationId xmlns:a16="http://schemas.microsoft.com/office/drawing/2014/main" id="{F1D575B3-017B-4A63-B4B7-CE9A8F93FD54}"/>
            </a:ext>
          </a:extLst>
        </xdr:cNvPr>
        <xdr:cNvCxnSpPr/>
      </xdr:nvCxnSpPr>
      <xdr:spPr>
        <a:xfrm>
          <a:off x="3797300" y="1751511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102144</xdr:rowOff>
    </xdr:from>
    <xdr:to>
      <xdr:col>15</xdr:col>
      <xdr:colOff>101600</xdr:colOff>
      <xdr:row>102</xdr:row>
      <xdr:rowOff>32294</xdr:rowOff>
    </xdr:to>
    <xdr:sp macro="" textlink="">
      <xdr:nvSpPr>
        <xdr:cNvPr id="323" name="楕円 322">
          <a:extLst>
            <a:ext uri="{FF2B5EF4-FFF2-40B4-BE49-F238E27FC236}">
              <a16:creationId xmlns:a16="http://schemas.microsoft.com/office/drawing/2014/main" id="{85028D56-72BF-423E-8E6C-DF27BCD165B1}"/>
            </a:ext>
          </a:extLst>
        </xdr:cNvPr>
        <xdr:cNvSpPr/>
      </xdr:nvSpPr>
      <xdr:spPr>
        <a:xfrm>
          <a:off x="2857500" y="174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152944</xdr:rowOff>
    </xdr:from>
    <xdr:to>
      <xdr:col>19</xdr:col>
      <xdr:colOff>177800</xdr:colOff>
      <xdr:row>102</xdr:row>
      <xdr:rowOff>27214</xdr:rowOff>
    </xdr:to>
    <xdr:cxnSp macro="">
      <xdr:nvCxnSpPr>
        <xdr:cNvPr id="324" name="直線コネクタ 323">
          <a:extLst>
            <a:ext uri="{FF2B5EF4-FFF2-40B4-BE49-F238E27FC236}">
              <a16:creationId xmlns:a16="http://schemas.microsoft.com/office/drawing/2014/main" id="{0BB7DEC0-2D7F-40B1-B1F9-C86A3B7764A1}"/>
            </a:ext>
          </a:extLst>
        </xdr:cNvPr>
        <xdr:cNvCxnSpPr/>
      </xdr:nvCxnSpPr>
      <xdr:spPr>
        <a:xfrm>
          <a:off x="2908300" y="1746939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58057</xdr:rowOff>
    </xdr:from>
    <xdr:to>
      <xdr:col>10</xdr:col>
      <xdr:colOff>165100</xdr:colOff>
      <xdr:row>101</xdr:row>
      <xdr:rowOff>159657</xdr:rowOff>
    </xdr:to>
    <xdr:sp macro="" textlink="">
      <xdr:nvSpPr>
        <xdr:cNvPr id="325" name="楕円 324">
          <a:extLst>
            <a:ext uri="{FF2B5EF4-FFF2-40B4-BE49-F238E27FC236}">
              <a16:creationId xmlns:a16="http://schemas.microsoft.com/office/drawing/2014/main" id="{E0F2B204-420A-4857-9359-8E0D826AB9FE}"/>
            </a:ext>
          </a:extLst>
        </xdr:cNvPr>
        <xdr:cNvSpPr/>
      </xdr:nvSpPr>
      <xdr:spPr>
        <a:xfrm>
          <a:off x="1968500" y="1737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108857</xdr:rowOff>
    </xdr:from>
    <xdr:to>
      <xdr:col>15</xdr:col>
      <xdr:colOff>50800</xdr:colOff>
      <xdr:row>101</xdr:row>
      <xdr:rowOff>152944</xdr:rowOff>
    </xdr:to>
    <xdr:cxnSp macro="">
      <xdr:nvCxnSpPr>
        <xdr:cNvPr id="326" name="直線コネクタ 325">
          <a:extLst>
            <a:ext uri="{FF2B5EF4-FFF2-40B4-BE49-F238E27FC236}">
              <a16:creationId xmlns:a16="http://schemas.microsoft.com/office/drawing/2014/main" id="{21FE4F75-D90F-4178-A2C4-D4598E200AB6}"/>
            </a:ext>
          </a:extLst>
        </xdr:cNvPr>
        <xdr:cNvCxnSpPr/>
      </xdr:nvCxnSpPr>
      <xdr:spPr>
        <a:xfrm>
          <a:off x="2019300" y="1742530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13970</xdr:rowOff>
    </xdr:from>
    <xdr:to>
      <xdr:col>6</xdr:col>
      <xdr:colOff>38100</xdr:colOff>
      <xdr:row>101</xdr:row>
      <xdr:rowOff>115570</xdr:rowOff>
    </xdr:to>
    <xdr:sp macro="" textlink="">
      <xdr:nvSpPr>
        <xdr:cNvPr id="327" name="楕円 326">
          <a:extLst>
            <a:ext uri="{FF2B5EF4-FFF2-40B4-BE49-F238E27FC236}">
              <a16:creationId xmlns:a16="http://schemas.microsoft.com/office/drawing/2014/main" id="{84F97638-FA00-48D2-AEEE-128C6B1F13D0}"/>
            </a:ext>
          </a:extLst>
        </xdr:cNvPr>
        <xdr:cNvSpPr/>
      </xdr:nvSpPr>
      <xdr:spPr>
        <a:xfrm>
          <a:off x="1079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64770</xdr:rowOff>
    </xdr:from>
    <xdr:to>
      <xdr:col>10</xdr:col>
      <xdr:colOff>114300</xdr:colOff>
      <xdr:row>101</xdr:row>
      <xdr:rowOff>108857</xdr:rowOff>
    </xdr:to>
    <xdr:cxnSp macro="">
      <xdr:nvCxnSpPr>
        <xdr:cNvPr id="328" name="直線コネクタ 327">
          <a:extLst>
            <a:ext uri="{FF2B5EF4-FFF2-40B4-BE49-F238E27FC236}">
              <a16:creationId xmlns:a16="http://schemas.microsoft.com/office/drawing/2014/main" id="{EC0F259A-AB01-438B-83DB-D802772320AF}"/>
            </a:ext>
          </a:extLst>
        </xdr:cNvPr>
        <xdr:cNvCxnSpPr/>
      </xdr:nvCxnSpPr>
      <xdr:spPr>
        <a:xfrm>
          <a:off x="1130300" y="1738122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329" name="n_1aveValue【市民会館】&#10;有形固定資産減価償却率">
          <a:extLst>
            <a:ext uri="{FF2B5EF4-FFF2-40B4-BE49-F238E27FC236}">
              <a16:creationId xmlns:a16="http://schemas.microsoft.com/office/drawing/2014/main" id="{7055E283-7A94-45BC-BE2A-229DFCD8B582}"/>
            </a:ext>
          </a:extLst>
        </xdr:cNvPr>
        <xdr:cNvSpPr txBox="1"/>
      </xdr:nvSpPr>
      <xdr:spPr>
        <a:xfrm>
          <a:off x="3582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330" name="n_2aveValue【市民会館】&#10;有形固定資産減価償却率">
          <a:extLst>
            <a:ext uri="{FF2B5EF4-FFF2-40B4-BE49-F238E27FC236}">
              <a16:creationId xmlns:a16="http://schemas.microsoft.com/office/drawing/2014/main" id="{51579787-A112-45D8-94E6-03180B7B0A02}"/>
            </a:ext>
          </a:extLst>
        </xdr:cNvPr>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331" name="n_3aveValue【市民会館】&#10;有形固定資産減価償却率">
          <a:extLst>
            <a:ext uri="{FF2B5EF4-FFF2-40B4-BE49-F238E27FC236}">
              <a16:creationId xmlns:a16="http://schemas.microsoft.com/office/drawing/2014/main" id="{25637C4D-E86F-4546-8DCC-B5E75E3C35A4}"/>
            </a:ext>
          </a:extLst>
        </xdr:cNvPr>
        <xdr:cNvSpPr txBox="1"/>
      </xdr:nvSpPr>
      <xdr:spPr>
        <a:xfrm>
          <a:off x="1816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36484</xdr:rowOff>
    </xdr:from>
    <xdr:ext cx="405111" cy="259045"/>
    <xdr:sp macro="" textlink="">
      <xdr:nvSpPr>
        <xdr:cNvPr id="332" name="n_4aveValue【市民会館】&#10;有形固定資産減価償却率">
          <a:extLst>
            <a:ext uri="{FF2B5EF4-FFF2-40B4-BE49-F238E27FC236}">
              <a16:creationId xmlns:a16="http://schemas.microsoft.com/office/drawing/2014/main" id="{EE310895-CFC2-4752-9AE1-B5DC5247204C}"/>
            </a:ext>
          </a:extLst>
        </xdr:cNvPr>
        <xdr:cNvSpPr txBox="1"/>
      </xdr:nvSpPr>
      <xdr:spPr>
        <a:xfrm>
          <a:off x="927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94541</xdr:rowOff>
    </xdr:from>
    <xdr:ext cx="405111" cy="259045"/>
    <xdr:sp macro="" textlink="">
      <xdr:nvSpPr>
        <xdr:cNvPr id="333" name="n_1mainValue【市民会館】&#10;有形固定資産減価償却率">
          <a:extLst>
            <a:ext uri="{FF2B5EF4-FFF2-40B4-BE49-F238E27FC236}">
              <a16:creationId xmlns:a16="http://schemas.microsoft.com/office/drawing/2014/main" id="{7787EB83-5C39-45B5-9350-32FE96AE585D}"/>
            </a:ext>
          </a:extLst>
        </xdr:cNvPr>
        <xdr:cNvSpPr txBox="1"/>
      </xdr:nvSpPr>
      <xdr:spPr>
        <a:xfrm>
          <a:off x="3582044" y="1723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48821</xdr:rowOff>
    </xdr:from>
    <xdr:ext cx="405111" cy="259045"/>
    <xdr:sp macro="" textlink="">
      <xdr:nvSpPr>
        <xdr:cNvPr id="334" name="n_2mainValue【市民会館】&#10;有形固定資産減価償却率">
          <a:extLst>
            <a:ext uri="{FF2B5EF4-FFF2-40B4-BE49-F238E27FC236}">
              <a16:creationId xmlns:a16="http://schemas.microsoft.com/office/drawing/2014/main" id="{5A3469A6-4B2E-49AB-A3CA-2C34487FB2BE}"/>
            </a:ext>
          </a:extLst>
        </xdr:cNvPr>
        <xdr:cNvSpPr txBox="1"/>
      </xdr:nvSpPr>
      <xdr:spPr>
        <a:xfrm>
          <a:off x="2705744" y="1719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4734</xdr:rowOff>
    </xdr:from>
    <xdr:ext cx="405111" cy="259045"/>
    <xdr:sp macro="" textlink="">
      <xdr:nvSpPr>
        <xdr:cNvPr id="335" name="n_3mainValue【市民会館】&#10;有形固定資産減価償却率">
          <a:extLst>
            <a:ext uri="{FF2B5EF4-FFF2-40B4-BE49-F238E27FC236}">
              <a16:creationId xmlns:a16="http://schemas.microsoft.com/office/drawing/2014/main" id="{6EEB5FD1-BA6A-44FF-87FB-88F9B8BC2CC2}"/>
            </a:ext>
          </a:extLst>
        </xdr:cNvPr>
        <xdr:cNvSpPr txBox="1"/>
      </xdr:nvSpPr>
      <xdr:spPr>
        <a:xfrm>
          <a:off x="1816744" y="17149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132097</xdr:rowOff>
    </xdr:from>
    <xdr:ext cx="405111" cy="259045"/>
    <xdr:sp macro="" textlink="">
      <xdr:nvSpPr>
        <xdr:cNvPr id="336" name="n_4mainValue【市民会館】&#10;有形固定資産減価償却率">
          <a:extLst>
            <a:ext uri="{FF2B5EF4-FFF2-40B4-BE49-F238E27FC236}">
              <a16:creationId xmlns:a16="http://schemas.microsoft.com/office/drawing/2014/main" id="{91D2A254-01B4-4C1A-9856-3725CA450889}"/>
            </a:ext>
          </a:extLst>
        </xdr:cNvPr>
        <xdr:cNvSpPr txBox="1"/>
      </xdr:nvSpPr>
      <xdr:spPr>
        <a:xfrm>
          <a:off x="927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1B9CD358-79DE-4C40-96BD-226DDD66E0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9DC4246E-E398-4B8C-A24F-5192EDFBFC7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CD318029-F0BD-4143-BD7A-A70C3F74D30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8E218382-5942-4AD9-A1F1-E2E2144E68D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D6FCE5D8-4C26-4ECE-9142-E4DF3711331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8B1E6D10-6E9D-42A4-88AA-64C40E9F443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90FF14DC-D6C9-489E-B5BB-DA44DA92EEB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39CD3056-3168-42C4-821A-D39E9A99F62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D77D8225-A619-4C4A-9109-A49D16E7BE5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16C42537-E872-4054-B494-9CB89FB881F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47" name="直線コネクタ 346">
          <a:extLst>
            <a:ext uri="{FF2B5EF4-FFF2-40B4-BE49-F238E27FC236}">
              <a16:creationId xmlns:a16="http://schemas.microsoft.com/office/drawing/2014/main" id="{84DD4E9A-4DB5-4BDF-9DD0-4A28869CF1E3}"/>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48" name="テキスト ボックス 347">
          <a:extLst>
            <a:ext uri="{FF2B5EF4-FFF2-40B4-BE49-F238E27FC236}">
              <a16:creationId xmlns:a16="http://schemas.microsoft.com/office/drawing/2014/main" id="{E0CC3236-2BD0-441B-AE59-3C6264215A9E}"/>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7C698AED-FBA4-4380-9573-4755F336BA9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B8A1C7B9-C341-4478-8219-978D0AFB9BC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51" name="直線コネクタ 350">
          <a:extLst>
            <a:ext uri="{FF2B5EF4-FFF2-40B4-BE49-F238E27FC236}">
              <a16:creationId xmlns:a16="http://schemas.microsoft.com/office/drawing/2014/main" id="{0717E0EF-DF58-4260-BA6A-A2B8F28E0F6B}"/>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52" name="テキスト ボックス 351">
          <a:extLst>
            <a:ext uri="{FF2B5EF4-FFF2-40B4-BE49-F238E27FC236}">
              <a16:creationId xmlns:a16="http://schemas.microsoft.com/office/drawing/2014/main" id="{EEAF45AE-0825-45FF-9D91-0875A659FDAC}"/>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3" name="直線コネクタ 352">
          <a:extLst>
            <a:ext uri="{FF2B5EF4-FFF2-40B4-BE49-F238E27FC236}">
              <a16:creationId xmlns:a16="http://schemas.microsoft.com/office/drawing/2014/main" id="{29C3B6DA-1BE4-41E7-A9FC-3B90E1A13A7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4" name="テキスト ボックス 353">
          <a:extLst>
            <a:ext uri="{FF2B5EF4-FFF2-40B4-BE49-F238E27FC236}">
              <a16:creationId xmlns:a16="http://schemas.microsoft.com/office/drawing/2014/main" id="{1001B749-03C1-4144-A380-A59317A8AEA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5" name="【市民会館】&#10;一人当たり面積グラフ枠">
          <a:extLst>
            <a:ext uri="{FF2B5EF4-FFF2-40B4-BE49-F238E27FC236}">
              <a16:creationId xmlns:a16="http://schemas.microsoft.com/office/drawing/2014/main" id="{42C3146D-A015-4515-8924-5F333C90B10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356" name="直線コネクタ 355">
          <a:extLst>
            <a:ext uri="{FF2B5EF4-FFF2-40B4-BE49-F238E27FC236}">
              <a16:creationId xmlns:a16="http://schemas.microsoft.com/office/drawing/2014/main" id="{0CACD13B-F91C-4B4F-A10E-A5AA3738FA17}"/>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57" name="【市民会館】&#10;一人当たり面積最小値テキスト">
          <a:extLst>
            <a:ext uri="{FF2B5EF4-FFF2-40B4-BE49-F238E27FC236}">
              <a16:creationId xmlns:a16="http://schemas.microsoft.com/office/drawing/2014/main" id="{A6755108-00A5-4590-925D-B41603540150}"/>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58" name="直線コネクタ 357">
          <a:extLst>
            <a:ext uri="{FF2B5EF4-FFF2-40B4-BE49-F238E27FC236}">
              <a16:creationId xmlns:a16="http://schemas.microsoft.com/office/drawing/2014/main" id="{55AE0C51-8112-4EA0-91C9-330B74528F52}"/>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359" name="【市民会館】&#10;一人当たり面積最大値テキスト">
          <a:extLst>
            <a:ext uri="{FF2B5EF4-FFF2-40B4-BE49-F238E27FC236}">
              <a16:creationId xmlns:a16="http://schemas.microsoft.com/office/drawing/2014/main" id="{437AECE3-916F-4AB2-B762-19881AC09A43}"/>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360" name="直線コネクタ 359">
          <a:extLst>
            <a:ext uri="{FF2B5EF4-FFF2-40B4-BE49-F238E27FC236}">
              <a16:creationId xmlns:a16="http://schemas.microsoft.com/office/drawing/2014/main" id="{4590AE44-EE92-46FC-A835-A1FB036C71BC}"/>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147274</xdr:rowOff>
    </xdr:from>
    <xdr:ext cx="469744" cy="259045"/>
    <xdr:sp macro="" textlink="">
      <xdr:nvSpPr>
        <xdr:cNvPr id="361" name="【市民会館】&#10;一人当たり面積平均値テキスト">
          <a:extLst>
            <a:ext uri="{FF2B5EF4-FFF2-40B4-BE49-F238E27FC236}">
              <a16:creationId xmlns:a16="http://schemas.microsoft.com/office/drawing/2014/main" id="{C9E6FDED-4A75-4952-A874-54A5ADB73708}"/>
            </a:ext>
          </a:extLst>
        </xdr:cNvPr>
        <xdr:cNvSpPr txBox="1"/>
      </xdr:nvSpPr>
      <xdr:spPr>
        <a:xfrm>
          <a:off x="10515600" y="18149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362" name="フローチャート: 判断 361">
          <a:extLst>
            <a:ext uri="{FF2B5EF4-FFF2-40B4-BE49-F238E27FC236}">
              <a16:creationId xmlns:a16="http://schemas.microsoft.com/office/drawing/2014/main" id="{C45D68C9-A024-45BB-8657-3FAB2B955812}"/>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363" name="フローチャート: 判断 362">
          <a:extLst>
            <a:ext uri="{FF2B5EF4-FFF2-40B4-BE49-F238E27FC236}">
              <a16:creationId xmlns:a16="http://schemas.microsoft.com/office/drawing/2014/main" id="{E042B1E1-6A4B-41E1-AB0E-F3B30E5A6D66}"/>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364" name="フローチャート: 判断 363">
          <a:extLst>
            <a:ext uri="{FF2B5EF4-FFF2-40B4-BE49-F238E27FC236}">
              <a16:creationId xmlns:a16="http://schemas.microsoft.com/office/drawing/2014/main" id="{E0E90CFC-F279-441E-B2F4-0A59AFF88C17}"/>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365" name="フローチャート: 判断 364">
          <a:extLst>
            <a:ext uri="{FF2B5EF4-FFF2-40B4-BE49-F238E27FC236}">
              <a16:creationId xmlns:a16="http://schemas.microsoft.com/office/drawing/2014/main" id="{B0935F76-31E4-4FDA-B2AC-3F62B95BEE8D}"/>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366" name="フローチャート: 判断 365">
          <a:extLst>
            <a:ext uri="{FF2B5EF4-FFF2-40B4-BE49-F238E27FC236}">
              <a16:creationId xmlns:a16="http://schemas.microsoft.com/office/drawing/2014/main" id="{0F096B71-F43D-409D-BD72-AA00B8C0BB68}"/>
            </a:ext>
          </a:extLst>
        </xdr:cNvPr>
        <xdr:cNvSpPr/>
      </xdr:nvSpPr>
      <xdr:spPr>
        <a:xfrm>
          <a:off x="6921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7" name="テキスト ボックス 366">
          <a:extLst>
            <a:ext uri="{FF2B5EF4-FFF2-40B4-BE49-F238E27FC236}">
              <a16:creationId xmlns:a16="http://schemas.microsoft.com/office/drawing/2014/main" id="{9195843D-31AB-47DF-9059-8B69F4318B4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822E36A8-4AF3-4645-9189-60E744C289F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44CD8DB2-B41A-4826-B60C-D5B89CA8EBC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7C55FEA6-584C-49D6-BDC0-0B99ACAE1CF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9762C6A6-4066-4BFB-A10F-2DFBB64CDB9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127127</xdr:rowOff>
    </xdr:from>
    <xdr:to>
      <xdr:col>55</xdr:col>
      <xdr:colOff>50800</xdr:colOff>
      <xdr:row>106</xdr:row>
      <xdr:rowOff>57277</xdr:rowOff>
    </xdr:to>
    <xdr:sp macro="" textlink="">
      <xdr:nvSpPr>
        <xdr:cNvPr id="372" name="楕円 371">
          <a:extLst>
            <a:ext uri="{FF2B5EF4-FFF2-40B4-BE49-F238E27FC236}">
              <a16:creationId xmlns:a16="http://schemas.microsoft.com/office/drawing/2014/main" id="{8A72034C-BB89-4E9F-8E6B-EA0571740544}"/>
            </a:ext>
          </a:extLst>
        </xdr:cNvPr>
        <xdr:cNvSpPr/>
      </xdr:nvSpPr>
      <xdr:spPr>
        <a:xfrm>
          <a:off x="10426700" y="1812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150004</xdr:rowOff>
    </xdr:from>
    <xdr:ext cx="469744" cy="259045"/>
    <xdr:sp macro="" textlink="">
      <xdr:nvSpPr>
        <xdr:cNvPr id="373" name="【市民会館】&#10;一人当たり面積該当値テキスト">
          <a:extLst>
            <a:ext uri="{FF2B5EF4-FFF2-40B4-BE49-F238E27FC236}">
              <a16:creationId xmlns:a16="http://schemas.microsoft.com/office/drawing/2014/main" id="{58ECFC90-C013-4AE1-9FB0-459606CF9165}"/>
            </a:ext>
          </a:extLst>
        </xdr:cNvPr>
        <xdr:cNvSpPr txBox="1"/>
      </xdr:nvSpPr>
      <xdr:spPr>
        <a:xfrm>
          <a:off x="10515600" y="17980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124270</xdr:rowOff>
    </xdr:from>
    <xdr:to>
      <xdr:col>50</xdr:col>
      <xdr:colOff>165100</xdr:colOff>
      <xdr:row>106</xdr:row>
      <xdr:rowOff>54420</xdr:rowOff>
    </xdr:to>
    <xdr:sp macro="" textlink="">
      <xdr:nvSpPr>
        <xdr:cNvPr id="374" name="楕円 373">
          <a:extLst>
            <a:ext uri="{FF2B5EF4-FFF2-40B4-BE49-F238E27FC236}">
              <a16:creationId xmlns:a16="http://schemas.microsoft.com/office/drawing/2014/main" id="{7B902DDE-1E9A-4544-9947-5AB2882FBC60}"/>
            </a:ext>
          </a:extLst>
        </xdr:cNvPr>
        <xdr:cNvSpPr/>
      </xdr:nvSpPr>
      <xdr:spPr>
        <a:xfrm>
          <a:off x="9588500" y="1812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3620</xdr:rowOff>
    </xdr:from>
    <xdr:to>
      <xdr:col>55</xdr:col>
      <xdr:colOff>0</xdr:colOff>
      <xdr:row>106</xdr:row>
      <xdr:rowOff>6477</xdr:rowOff>
    </xdr:to>
    <xdr:cxnSp macro="">
      <xdr:nvCxnSpPr>
        <xdr:cNvPr id="375" name="直線コネクタ 374">
          <a:extLst>
            <a:ext uri="{FF2B5EF4-FFF2-40B4-BE49-F238E27FC236}">
              <a16:creationId xmlns:a16="http://schemas.microsoft.com/office/drawing/2014/main" id="{476C305B-F4B7-4A2A-86B8-B4AC6D267B67}"/>
            </a:ext>
          </a:extLst>
        </xdr:cNvPr>
        <xdr:cNvCxnSpPr/>
      </xdr:nvCxnSpPr>
      <xdr:spPr>
        <a:xfrm>
          <a:off x="9639300" y="18177320"/>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121413</xdr:rowOff>
    </xdr:from>
    <xdr:to>
      <xdr:col>46</xdr:col>
      <xdr:colOff>38100</xdr:colOff>
      <xdr:row>106</xdr:row>
      <xdr:rowOff>51563</xdr:rowOff>
    </xdr:to>
    <xdr:sp macro="" textlink="">
      <xdr:nvSpPr>
        <xdr:cNvPr id="376" name="楕円 375">
          <a:extLst>
            <a:ext uri="{FF2B5EF4-FFF2-40B4-BE49-F238E27FC236}">
              <a16:creationId xmlns:a16="http://schemas.microsoft.com/office/drawing/2014/main" id="{B99734AD-9C5E-4A29-931B-DEEB7C5A6012}"/>
            </a:ext>
          </a:extLst>
        </xdr:cNvPr>
        <xdr:cNvSpPr/>
      </xdr:nvSpPr>
      <xdr:spPr>
        <a:xfrm>
          <a:off x="8699500" y="1812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763</xdr:rowOff>
    </xdr:from>
    <xdr:to>
      <xdr:col>50</xdr:col>
      <xdr:colOff>114300</xdr:colOff>
      <xdr:row>106</xdr:row>
      <xdr:rowOff>3620</xdr:rowOff>
    </xdr:to>
    <xdr:cxnSp macro="">
      <xdr:nvCxnSpPr>
        <xdr:cNvPr id="377" name="直線コネクタ 376">
          <a:extLst>
            <a:ext uri="{FF2B5EF4-FFF2-40B4-BE49-F238E27FC236}">
              <a16:creationId xmlns:a16="http://schemas.microsoft.com/office/drawing/2014/main" id="{771894E0-8FB6-4EE0-9A0E-042299A99DDF}"/>
            </a:ext>
          </a:extLst>
        </xdr:cNvPr>
        <xdr:cNvCxnSpPr/>
      </xdr:nvCxnSpPr>
      <xdr:spPr>
        <a:xfrm>
          <a:off x="8750300" y="18174463"/>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116269</xdr:rowOff>
    </xdr:from>
    <xdr:to>
      <xdr:col>41</xdr:col>
      <xdr:colOff>101600</xdr:colOff>
      <xdr:row>106</xdr:row>
      <xdr:rowOff>46419</xdr:rowOff>
    </xdr:to>
    <xdr:sp macro="" textlink="">
      <xdr:nvSpPr>
        <xdr:cNvPr id="378" name="楕円 377">
          <a:extLst>
            <a:ext uri="{FF2B5EF4-FFF2-40B4-BE49-F238E27FC236}">
              <a16:creationId xmlns:a16="http://schemas.microsoft.com/office/drawing/2014/main" id="{9C0E4E3E-B39E-4CA3-BA79-77D6621DFE80}"/>
            </a:ext>
          </a:extLst>
        </xdr:cNvPr>
        <xdr:cNvSpPr/>
      </xdr:nvSpPr>
      <xdr:spPr>
        <a:xfrm>
          <a:off x="7810500" y="18118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167069</xdr:rowOff>
    </xdr:from>
    <xdr:to>
      <xdr:col>45</xdr:col>
      <xdr:colOff>177800</xdr:colOff>
      <xdr:row>106</xdr:row>
      <xdr:rowOff>763</xdr:rowOff>
    </xdr:to>
    <xdr:cxnSp macro="">
      <xdr:nvCxnSpPr>
        <xdr:cNvPr id="379" name="直線コネクタ 378">
          <a:extLst>
            <a:ext uri="{FF2B5EF4-FFF2-40B4-BE49-F238E27FC236}">
              <a16:creationId xmlns:a16="http://schemas.microsoft.com/office/drawing/2014/main" id="{3AFCBA90-4359-44DF-9519-F2B226FCE14F}"/>
            </a:ext>
          </a:extLst>
        </xdr:cNvPr>
        <xdr:cNvCxnSpPr/>
      </xdr:nvCxnSpPr>
      <xdr:spPr>
        <a:xfrm>
          <a:off x="7861300" y="18169319"/>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112268</xdr:rowOff>
    </xdr:from>
    <xdr:to>
      <xdr:col>36</xdr:col>
      <xdr:colOff>165100</xdr:colOff>
      <xdr:row>106</xdr:row>
      <xdr:rowOff>42418</xdr:rowOff>
    </xdr:to>
    <xdr:sp macro="" textlink="">
      <xdr:nvSpPr>
        <xdr:cNvPr id="380" name="楕円 379">
          <a:extLst>
            <a:ext uri="{FF2B5EF4-FFF2-40B4-BE49-F238E27FC236}">
              <a16:creationId xmlns:a16="http://schemas.microsoft.com/office/drawing/2014/main" id="{CA6FB8CD-C1F8-4D95-A05E-A4FB1DC55F80}"/>
            </a:ext>
          </a:extLst>
        </xdr:cNvPr>
        <xdr:cNvSpPr/>
      </xdr:nvSpPr>
      <xdr:spPr>
        <a:xfrm>
          <a:off x="6921500" y="1811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163068</xdr:rowOff>
    </xdr:from>
    <xdr:to>
      <xdr:col>41</xdr:col>
      <xdr:colOff>50800</xdr:colOff>
      <xdr:row>105</xdr:row>
      <xdr:rowOff>167069</xdr:rowOff>
    </xdr:to>
    <xdr:cxnSp macro="">
      <xdr:nvCxnSpPr>
        <xdr:cNvPr id="381" name="直線コネクタ 380">
          <a:extLst>
            <a:ext uri="{FF2B5EF4-FFF2-40B4-BE49-F238E27FC236}">
              <a16:creationId xmlns:a16="http://schemas.microsoft.com/office/drawing/2014/main" id="{F550E723-12C1-4213-9657-104A7BD2C660}"/>
            </a:ext>
          </a:extLst>
        </xdr:cNvPr>
        <xdr:cNvCxnSpPr/>
      </xdr:nvCxnSpPr>
      <xdr:spPr>
        <a:xfrm>
          <a:off x="6972300" y="18165318"/>
          <a:ext cx="8890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93552</xdr:rowOff>
    </xdr:from>
    <xdr:ext cx="469744" cy="259045"/>
    <xdr:sp macro="" textlink="">
      <xdr:nvSpPr>
        <xdr:cNvPr id="382" name="n_1aveValue【市民会館】&#10;一人当たり面積">
          <a:extLst>
            <a:ext uri="{FF2B5EF4-FFF2-40B4-BE49-F238E27FC236}">
              <a16:creationId xmlns:a16="http://schemas.microsoft.com/office/drawing/2014/main" id="{6525A9FD-4F40-4B33-87F7-BFF975AA22EB}"/>
            </a:ext>
          </a:extLst>
        </xdr:cNvPr>
        <xdr:cNvSpPr txBox="1"/>
      </xdr:nvSpPr>
      <xdr:spPr>
        <a:xfrm>
          <a:off x="9391727" y="1826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85552</xdr:rowOff>
    </xdr:from>
    <xdr:ext cx="469744" cy="259045"/>
    <xdr:sp macro="" textlink="">
      <xdr:nvSpPr>
        <xdr:cNvPr id="383" name="n_2aveValue【市民会館】&#10;一人当たり面積">
          <a:extLst>
            <a:ext uri="{FF2B5EF4-FFF2-40B4-BE49-F238E27FC236}">
              <a16:creationId xmlns:a16="http://schemas.microsoft.com/office/drawing/2014/main" id="{04F5B700-793A-4C77-B51F-C3425704D31B}"/>
            </a:ext>
          </a:extLst>
        </xdr:cNvPr>
        <xdr:cNvSpPr txBox="1"/>
      </xdr:nvSpPr>
      <xdr:spPr>
        <a:xfrm>
          <a:off x="8515427" y="1825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83266</xdr:rowOff>
    </xdr:from>
    <xdr:ext cx="469744" cy="259045"/>
    <xdr:sp macro="" textlink="">
      <xdr:nvSpPr>
        <xdr:cNvPr id="384" name="n_3aveValue【市民会館】&#10;一人当たり面積">
          <a:extLst>
            <a:ext uri="{FF2B5EF4-FFF2-40B4-BE49-F238E27FC236}">
              <a16:creationId xmlns:a16="http://schemas.microsoft.com/office/drawing/2014/main" id="{E319D426-F2B7-4A34-8EF9-A1D89F8690BF}"/>
            </a:ext>
          </a:extLst>
        </xdr:cNvPr>
        <xdr:cNvSpPr txBox="1"/>
      </xdr:nvSpPr>
      <xdr:spPr>
        <a:xfrm>
          <a:off x="7626427" y="1825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99268</xdr:rowOff>
    </xdr:from>
    <xdr:ext cx="469744" cy="259045"/>
    <xdr:sp macro="" textlink="">
      <xdr:nvSpPr>
        <xdr:cNvPr id="385" name="n_4aveValue【市民会館】&#10;一人当たり面積">
          <a:extLst>
            <a:ext uri="{FF2B5EF4-FFF2-40B4-BE49-F238E27FC236}">
              <a16:creationId xmlns:a16="http://schemas.microsoft.com/office/drawing/2014/main" id="{AF46AC8F-1522-4606-A7E2-096ED88E6B7E}"/>
            </a:ext>
          </a:extLst>
        </xdr:cNvPr>
        <xdr:cNvSpPr txBox="1"/>
      </xdr:nvSpPr>
      <xdr:spPr>
        <a:xfrm>
          <a:off x="6737427" y="1827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70947</xdr:rowOff>
    </xdr:from>
    <xdr:ext cx="469744" cy="259045"/>
    <xdr:sp macro="" textlink="">
      <xdr:nvSpPr>
        <xdr:cNvPr id="386" name="n_1mainValue【市民会館】&#10;一人当たり面積">
          <a:extLst>
            <a:ext uri="{FF2B5EF4-FFF2-40B4-BE49-F238E27FC236}">
              <a16:creationId xmlns:a16="http://schemas.microsoft.com/office/drawing/2014/main" id="{666431EF-0653-44F3-9E95-5CC05A959FE6}"/>
            </a:ext>
          </a:extLst>
        </xdr:cNvPr>
        <xdr:cNvSpPr txBox="1"/>
      </xdr:nvSpPr>
      <xdr:spPr>
        <a:xfrm>
          <a:off x="9391727" y="1790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68090</xdr:rowOff>
    </xdr:from>
    <xdr:ext cx="469744" cy="259045"/>
    <xdr:sp macro="" textlink="">
      <xdr:nvSpPr>
        <xdr:cNvPr id="387" name="n_2mainValue【市民会館】&#10;一人当たり面積">
          <a:extLst>
            <a:ext uri="{FF2B5EF4-FFF2-40B4-BE49-F238E27FC236}">
              <a16:creationId xmlns:a16="http://schemas.microsoft.com/office/drawing/2014/main" id="{544F0BB1-2876-4FA4-9938-FCEA2B0A2BC9}"/>
            </a:ext>
          </a:extLst>
        </xdr:cNvPr>
        <xdr:cNvSpPr txBox="1"/>
      </xdr:nvSpPr>
      <xdr:spPr>
        <a:xfrm>
          <a:off x="8515427" y="1789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62946</xdr:rowOff>
    </xdr:from>
    <xdr:ext cx="469744" cy="259045"/>
    <xdr:sp macro="" textlink="">
      <xdr:nvSpPr>
        <xdr:cNvPr id="388" name="n_3mainValue【市民会館】&#10;一人当たり面積">
          <a:extLst>
            <a:ext uri="{FF2B5EF4-FFF2-40B4-BE49-F238E27FC236}">
              <a16:creationId xmlns:a16="http://schemas.microsoft.com/office/drawing/2014/main" id="{2368F1E4-17F4-452B-96CE-D83780CE731C}"/>
            </a:ext>
          </a:extLst>
        </xdr:cNvPr>
        <xdr:cNvSpPr txBox="1"/>
      </xdr:nvSpPr>
      <xdr:spPr>
        <a:xfrm>
          <a:off x="7626427" y="1789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58945</xdr:rowOff>
    </xdr:from>
    <xdr:ext cx="469744" cy="259045"/>
    <xdr:sp macro="" textlink="">
      <xdr:nvSpPr>
        <xdr:cNvPr id="389" name="n_4mainValue【市民会館】&#10;一人当たり面積">
          <a:extLst>
            <a:ext uri="{FF2B5EF4-FFF2-40B4-BE49-F238E27FC236}">
              <a16:creationId xmlns:a16="http://schemas.microsoft.com/office/drawing/2014/main" id="{D06331A8-D3BB-4504-9ABA-0CD1F5BDCF14}"/>
            </a:ext>
          </a:extLst>
        </xdr:cNvPr>
        <xdr:cNvSpPr txBox="1"/>
      </xdr:nvSpPr>
      <xdr:spPr>
        <a:xfrm>
          <a:off x="6737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31DB1668-2111-47EE-A4F8-B9D25FFFE12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DA4603EF-7C85-44D5-AC95-EB97B86D582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6F12B985-6B16-408C-815B-2A40E2FBC4B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0A8027FF-1A7F-4F02-948C-1AF375DFE5A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DE200688-2182-4C5F-8021-9FE28EEADC5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79DE1A3E-C1E9-4E24-8B08-D73AFBCA900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AEA29197-55D1-46FC-BB8B-CA594D9706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2B57E941-BFCD-4B2B-B424-336A6D13082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5C573222-E16F-40DA-91F9-883D0EDA0C2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4CDD868F-E97D-404E-B214-75C708110E1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0" name="テキスト ボックス 399">
          <a:extLst>
            <a:ext uri="{FF2B5EF4-FFF2-40B4-BE49-F238E27FC236}">
              <a16:creationId xmlns:a16="http://schemas.microsoft.com/office/drawing/2014/main" id="{867A2293-6C68-409A-A5E1-424C882138C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D1C81A3C-AD29-4E82-B17A-6D4651CC0C3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2" name="テキスト ボックス 401">
          <a:extLst>
            <a:ext uri="{FF2B5EF4-FFF2-40B4-BE49-F238E27FC236}">
              <a16:creationId xmlns:a16="http://schemas.microsoft.com/office/drawing/2014/main" id="{F4A07163-30B8-4A4D-9349-42CD901FD17F}"/>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6A402DFB-FA3D-466B-937C-B98E1DA8871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34C13B6A-BD94-4788-A7C9-670357420AE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77743784-AB59-4068-B735-1B71AB00724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3FD19CA8-7D0D-473A-B86E-F5E33138254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6A7ABEF3-9B7C-4798-9A65-4D4E933FC5A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1D1FC12D-2411-42B7-B86F-2A170DBB9DF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98B27F42-E928-455F-B165-57AF5F7D625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85FDC946-1CF6-4CAC-8572-5683F39C7D3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D23AA4F1-E46B-4D1C-BACB-DEF2562CB33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2" name="テキスト ボックス 411">
          <a:extLst>
            <a:ext uri="{FF2B5EF4-FFF2-40B4-BE49-F238E27FC236}">
              <a16:creationId xmlns:a16="http://schemas.microsoft.com/office/drawing/2014/main" id="{074AB021-F099-49D9-8C4A-B72EFA54D04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F582A1CA-181E-4501-9EA4-4B9CBBF1C31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73884A01-B842-4C78-986D-5550111DF84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5" name="直線コネクタ 414">
          <a:extLst>
            <a:ext uri="{FF2B5EF4-FFF2-40B4-BE49-F238E27FC236}">
              <a16:creationId xmlns:a16="http://schemas.microsoft.com/office/drawing/2014/main" id="{096C3A79-CF56-4D35-8B6E-8A523439BBEE}"/>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89F2F741-58BA-49B5-B03E-962C79FCEED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7" name="直線コネクタ 416">
          <a:extLst>
            <a:ext uri="{FF2B5EF4-FFF2-40B4-BE49-F238E27FC236}">
              <a16:creationId xmlns:a16="http://schemas.microsoft.com/office/drawing/2014/main" id="{8EBF6FBF-EDF2-4425-A6F3-5629C1DA7D2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18" name="【一般廃棄物処理施設】&#10;有形固定資産減価償却率最大値テキスト">
          <a:extLst>
            <a:ext uri="{FF2B5EF4-FFF2-40B4-BE49-F238E27FC236}">
              <a16:creationId xmlns:a16="http://schemas.microsoft.com/office/drawing/2014/main" id="{D164B7CF-0A21-4509-BA65-9CBC557414AF}"/>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19" name="直線コネクタ 418">
          <a:extLst>
            <a:ext uri="{FF2B5EF4-FFF2-40B4-BE49-F238E27FC236}">
              <a16:creationId xmlns:a16="http://schemas.microsoft.com/office/drawing/2014/main" id="{B7606783-4F6B-4407-A42E-713E78286C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0D47C090-8F25-4C64-9868-499B29580CC3}"/>
            </a:ext>
          </a:extLst>
        </xdr:cNvPr>
        <xdr:cNvSpPr txBox="1"/>
      </xdr:nvSpPr>
      <xdr:spPr>
        <a:xfrm>
          <a:off x="16357600" y="6065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1" name="フローチャート: 判断 420">
          <a:extLst>
            <a:ext uri="{FF2B5EF4-FFF2-40B4-BE49-F238E27FC236}">
              <a16:creationId xmlns:a16="http://schemas.microsoft.com/office/drawing/2014/main" id="{D7851702-50DF-4880-AA19-7B9E0F10E848}"/>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2" name="フローチャート: 判断 421">
          <a:extLst>
            <a:ext uri="{FF2B5EF4-FFF2-40B4-BE49-F238E27FC236}">
              <a16:creationId xmlns:a16="http://schemas.microsoft.com/office/drawing/2014/main" id="{12F465D9-FC16-4D66-B8A6-E033EDC62A5D}"/>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3" name="フローチャート: 判断 422">
          <a:extLst>
            <a:ext uri="{FF2B5EF4-FFF2-40B4-BE49-F238E27FC236}">
              <a16:creationId xmlns:a16="http://schemas.microsoft.com/office/drawing/2014/main" id="{95004F10-8353-41DF-BD5B-AFA228D11ACF}"/>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4" name="フローチャート: 判断 423">
          <a:extLst>
            <a:ext uri="{FF2B5EF4-FFF2-40B4-BE49-F238E27FC236}">
              <a16:creationId xmlns:a16="http://schemas.microsoft.com/office/drawing/2014/main" id="{2AFE1449-EB3C-41DA-8956-0A72B0CF09A5}"/>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5" name="フローチャート: 判断 424">
          <a:extLst>
            <a:ext uri="{FF2B5EF4-FFF2-40B4-BE49-F238E27FC236}">
              <a16:creationId xmlns:a16="http://schemas.microsoft.com/office/drawing/2014/main" id="{372AE175-C1F0-4E7F-B920-19786F3E77FB}"/>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2E8BECB-67D0-48A3-86CD-2E9FB693BFE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1B6D101-DCE2-434B-BC31-44C3E76191E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B439178-FAED-44F3-973B-2977FA658AC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0F6416C-EB13-46C1-9347-8A4A2328F8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FE92B0A-973F-4295-80BF-21D4BF0A37A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35197</xdr:rowOff>
    </xdr:from>
    <xdr:to>
      <xdr:col>85</xdr:col>
      <xdr:colOff>177800</xdr:colOff>
      <xdr:row>41</xdr:row>
      <xdr:rowOff>136797</xdr:rowOff>
    </xdr:to>
    <xdr:sp macro="" textlink="">
      <xdr:nvSpPr>
        <xdr:cNvPr id="431" name="楕円 430">
          <a:extLst>
            <a:ext uri="{FF2B5EF4-FFF2-40B4-BE49-F238E27FC236}">
              <a16:creationId xmlns:a16="http://schemas.microsoft.com/office/drawing/2014/main" id="{87127EC0-0E36-4C0E-8288-F841A0C2948A}"/>
            </a:ext>
          </a:extLst>
        </xdr:cNvPr>
        <xdr:cNvSpPr/>
      </xdr:nvSpPr>
      <xdr:spPr>
        <a:xfrm>
          <a:off x="16268700" y="70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13624</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BCFB9966-9FF8-4E4A-A552-E097B22E2233}"/>
            </a:ext>
          </a:extLst>
        </xdr:cNvPr>
        <xdr:cNvSpPr txBox="1"/>
      </xdr:nvSpPr>
      <xdr:spPr>
        <a:xfrm>
          <a:off x="16357600" y="704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167459</xdr:rowOff>
    </xdr:from>
    <xdr:to>
      <xdr:col>81</xdr:col>
      <xdr:colOff>101600</xdr:colOff>
      <xdr:row>41</xdr:row>
      <xdr:rowOff>97609</xdr:rowOff>
    </xdr:to>
    <xdr:sp macro="" textlink="">
      <xdr:nvSpPr>
        <xdr:cNvPr id="433" name="楕円 432">
          <a:extLst>
            <a:ext uri="{FF2B5EF4-FFF2-40B4-BE49-F238E27FC236}">
              <a16:creationId xmlns:a16="http://schemas.microsoft.com/office/drawing/2014/main" id="{C174A0FB-DF5D-4AC7-8A46-FDE9B9C94D7E}"/>
            </a:ext>
          </a:extLst>
        </xdr:cNvPr>
        <xdr:cNvSpPr/>
      </xdr:nvSpPr>
      <xdr:spPr>
        <a:xfrm>
          <a:off x="15430500" y="70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46809</xdr:rowOff>
    </xdr:from>
    <xdr:to>
      <xdr:col>85</xdr:col>
      <xdr:colOff>127000</xdr:colOff>
      <xdr:row>41</xdr:row>
      <xdr:rowOff>85997</xdr:rowOff>
    </xdr:to>
    <xdr:cxnSp macro="">
      <xdr:nvCxnSpPr>
        <xdr:cNvPr id="434" name="直線コネクタ 433">
          <a:extLst>
            <a:ext uri="{FF2B5EF4-FFF2-40B4-BE49-F238E27FC236}">
              <a16:creationId xmlns:a16="http://schemas.microsoft.com/office/drawing/2014/main" id="{D09FC677-9F35-4387-9F28-24AD4C098890}"/>
            </a:ext>
          </a:extLst>
        </xdr:cNvPr>
        <xdr:cNvCxnSpPr/>
      </xdr:nvCxnSpPr>
      <xdr:spPr>
        <a:xfrm>
          <a:off x="15481300" y="7076259"/>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128270</xdr:rowOff>
    </xdr:from>
    <xdr:to>
      <xdr:col>76</xdr:col>
      <xdr:colOff>165100</xdr:colOff>
      <xdr:row>41</xdr:row>
      <xdr:rowOff>58420</xdr:rowOff>
    </xdr:to>
    <xdr:sp macro="" textlink="">
      <xdr:nvSpPr>
        <xdr:cNvPr id="435" name="楕円 434">
          <a:extLst>
            <a:ext uri="{FF2B5EF4-FFF2-40B4-BE49-F238E27FC236}">
              <a16:creationId xmlns:a16="http://schemas.microsoft.com/office/drawing/2014/main" id="{9EB1BA09-153C-4AA6-9F5A-841783A54F01}"/>
            </a:ext>
          </a:extLst>
        </xdr:cNvPr>
        <xdr:cNvSpPr/>
      </xdr:nvSpPr>
      <xdr:spPr>
        <a:xfrm>
          <a:off x="14541500" y="698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7620</xdr:rowOff>
    </xdr:from>
    <xdr:to>
      <xdr:col>81</xdr:col>
      <xdr:colOff>50800</xdr:colOff>
      <xdr:row>41</xdr:row>
      <xdr:rowOff>46809</xdr:rowOff>
    </xdr:to>
    <xdr:cxnSp macro="">
      <xdr:nvCxnSpPr>
        <xdr:cNvPr id="436" name="直線コネクタ 435">
          <a:extLst>
            <a:ext uri="{FF2B5EF4-FFF2-40B4-BE49-F238E27FC236}">
              <a16:creationId xmlns:a16="http://schemas.microsoft.com/office/drawing/2014/main" id="{6C9529CA-A950-472A-8EF9-FE3712229F23}"/>
            </a:ext>
          </a:extLst>
        </xdr:cNvPr>
        <xdr:cNvCxnSpPr/>
      </xdr:nvCxnSpPr>
      <xdr:spPr>
        <a:xfrm>
          <a:off x="14592300" y="703707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89081</xdr:rowOff>
    </xdr:from>
    <xdr:to>
      <xdr:col>72</xdr:col>
      <xdr:colOff>38100</xdr:colOff>
      <xdr:row>41</xdr:row>
      <xdr:rowOff>19231</xdr:rowOff>
    </xdr:to>
    <xdr:sp macro="" textlink="">
      <xdr:nvSpPr>
        <xdr:cNvPr id="437" name="楕円 436">
          <a:extLst>
            <a:ext uri="{FF2B5EF4-FFF2-40B4-BE49-F238E27FC236}">
              <a16:creationId xmlns:a16="http://schemas.microsoft.com/office/drawing/2014/main" id="{EAD756E4-0AB9-4C3A-871C-FD73457F1FB7}"/>
            </a:ext>
          </a:extLst>
        </xdr:cNvPr>
        <xdr:cNvSpPr/>
      </xdr:nvSpPr>
      <xdr:spPr>
        <a:xfrm>
          <a:off x="13652500" y="69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139881</xdr:rowOff>
    </xdr:from>
    <xdr:to>
      <xdr:col>76</xdr:col>
      <xdr:colOff>114300</xdr:colOff>
      <xdr:row>41</xdr:row>
      <xdr:rowOff>7620</xdr:rowOff>
    </xdr:to>
    <xdr:cxnSp macro="">
      <xdr:nvCxnSpPr>
        <xdr:cNvPr id="438" name="直線コネクタ 437">
          <a:extLst>
            <a:ext uri="{FF2B5EF4-FFF2-40B4-BE49-F238E27FC236}">
              <a16:creationId xmlns:a16="http://schemas.microsoft.com/office/drawing/2014/main" id="{6DBC14C0-3C4B-479C-8E10-8C92CEA7EEFC}"/>
            </a:ext>
          </a:extLst>
        </xdr:cNvPr>
        <xdr:cNvCxnSpPr/>
      </xdr:nvCxnSpPr>
      <xdr:spPr>
        <a:xfrm>
          <a:off x="13703300" y="699788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49893</xdr:rowOff>
    </xdr:from>
    <xdr:to>
      <xdr:col>67</xdr:col>
      <xdr:colOff>101600</xdr:colOff>
      <xdr:row>40</xdr:row>
      <xdr:rowOff>151493</xdr:rowOff>
    </xdr:to>
    <xdr:sp macro="" textlink="">
      <xdr:nvSpPr>
        <xdr:cNvPr id="439" name="楕円 438">
          <a:extLst>
            <a:ext uri="{FF2B5EF4-FFF2-40B4-BE49-F238E27FC236}">
              <a16:creationId xmlns:a16="http://schemas.microsoft.com/office/drawing/2014/main" id="{90868679-C0FE-46BF-9D92-D8B8227EC5B6}"/>
            </a:ext>
          </a:extLst>
        </xdr:cNvPr>
        <xdr:cNvSpPr/>
      </xdr:nvSpPr>
      <xdr:spPr>
        <a:xfrm>
          <a:off x="12763500" y="690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100693</xdr:rowOff>
    </xdr:from>
    <xdr:to>
      <xdr:col>71</xdr:col>
      <xdr:colOff>177800</xdr:colOff>
      <xdr:row>40</xdr:row>
      <xdr:rowOff>139881</xdr:rowOff>
    </xdr:to>
    <xdr:cxnSp macro="">
      <xdr:nvCxnSpPr>
        <xdr:cNvPr id="440" name="直線コネクタ 439">
          <a:extLst>
            <a:ext uri="{FF2B5EF4-FFF2-40B4-BE49-F238E27FC236}">
              <a16:creationId xmlns:a16="http://schemas.microsoft.com/office/drawing/2014/main" id="{7C8E2B2B-3C70-4807-8E00-27749623BBA1}"/>
            </a:ext>
          </a:extLst>
        </xdr:cNvPr>
        <xdr:cNvCxnSpPr/>
      </xdr:nvCxnSpPr>
      <xdr:spPr>
        <a:xfrm>
          <a:off x="12814300" y="695869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9FECEB33-2DF0-4C57-808A-5EA607A252E9}"/>
            </a:ext>
          </a:extLst>
        </xdr:cNvPr>
        <xdr:cNvSpPr txBox="1"/>
      </xdr:nvSpPr>
      <xdr:spPr>
        <a:xfrm>
          <a:off x="15266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67136A63-E633-4608-9C16-54D4DC35D6ED}"/>
            </a:ext>
          </a:extLst>
        </xdr:cNvPr>
        <xdr:cNvSpPr txBox="1"/>
      </xdr:nvSpPr>
      <xdr:spPr>
        <a:xfrm>
          <a:off x="14389744" y="630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D3F986C3-4800-4419-A1FF-D06E40F11AC1}"/>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E5706A85-17F2-4800-856F-DBEB434939B2}"/>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88736</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1448221C-8106-46DF-A22B-C810D2C2E236}"/>
            </a:ext>
          </a:extLst>
        </xdr:cNvPr>
        <xdr:cNvSpPr txBox="1"/>
      </xdr:nvSpPr>
      <xdr:spPr>
        <a:xfrm>
          <a:off x="15266044" y="711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49547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BBBB8296-1836-4217-9CD2-CFA2CD4656BF}"/>
            </a:ext>
          </a:extLst>
        </xdr:cNvPr>
        <xdr:cNvSpPr txBox="1"/>
      </xdr:nvSpPr>
      <xdr:spPr>
        <a:xfrm>
          <a:off x="14389744" y="707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10358</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2325B854-4C01-4DCE-B90A-E6D9CAC062F1}"/>
            </a:ext>
          </a:extLst>
        </xdr:cNvPr>
        <xdr:cNvSpPr txBox="1"/>
      </xdr:nvSpPr>
      <xdr:spPr>
        <a:xfrm>
          <a:off x="13500744"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142620</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C402AE60-BAB6-4581-B637-F31EC5584CFE}"/>
            </a:ext>
          </a:extLst>
        </xdr:cNvPr>
        <xdr:cNvSpPr txBox="1"/>
      </xdr:nvSpPr>
      <xdr:spPr>
        <a:xfrm>
          <a:off x="12611744" y="700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9BEDCA52-0EBA-4164-83BA-8BB0B1B26E3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D1A385F4-5413-4F5B-AEA4-B39A1F72F9B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A611B015-373C-4A52-8D6C-24BC0A5E956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2A8078B-1522-42AC-8EE0-A8CA19A8B9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5857B13-535C-418E-8123-4934F4CEC0A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9B54F256-9E12-43AA-BFBD-1132E7CEC4D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AECC8D88-E546-4E1F-9F76-5B50138A8B8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D66C351B-7931-471C-97C9-01B894A3D7D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6998C9C8-567A-4993-9EAB-7681DDB2BCB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0095F61-C8F5-4061-B99C-51E05D5FD0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FDF6305-622C-4833-B63A-BBCA9827967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0" name="テキスト ボックス 459">
          <a:extLst>
            <a:ext uri="{FF2B5EF4-FFF2-40B4-BE49-F238E27FC236}">
              <a16:creationId xmlns:a16="http://schemas.microsoft.com/office/drawing/2014/main" id="{A88790B7-CD2E-4731-AF7E-53EC84C88FE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35EABA1-4F90-4D84-9371-C569F4A8B14E}"/>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2" name="テキスト ボックス 461">
          <a:extLst>
            <a:ext uri="{FF2B5EF4-FFF2-40B4-BE49-F238E27FC236}">
              <a16:creationId xmlns:a16="http://schemas.microsoft.com/office/drawing/2014/main" id="{0F488F38-3E67-4156-9E5E-4DA3222744C6}"/>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F4F5C2B-611E-4E27-890B-632EBDE3743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4" name="テキスト ボックス 463">
          <a:extLst>
            <a:ext uri="{FF2B5EF4-FFF2-40B4-BE49-F238E27FC236}">
              <a16:creationId xmlns:a16="http://schemas.microsoft.com/office/drawing/2014/main" id="{5F4B5B7A-6952-451E-B92A-DCDA1D3EDB95}"/>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679AA906-B026-44F0-89EB-06BC005050E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66" name="テキスト ボックス 465">
          <a:extLst>
            <a:ext uri="{FF2B5EF4-FFF2-40B4-BE49-F238E27FC236}">
              <a16:creationId xmlns:a16="http://schemas.microsoft.com/office/drawing/2014/main" id="{41F30FC6-B50E-4B8A-B643-72294E858D45}"/>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9E0A8818-F55F-4FC7-888C-67283ECD767B}"/>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68" name="テキスト ボックス 467">
          <a:extLst>
            <a:ext uri="{FF2B5EF4-FFF2-40B4-BE49-F238E27FC236}">
              <a16:creationId xmlns:a16="http://schemas.microsoft.com/office/drawing/2014/main" id="{8FD5BD47-3709-4EBE-95C0-E2C6BC0942A6}"/>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7E11B6F0-C265-461E-931E-E567C7F775A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0" name="テキスト ボックス 469">
          <a:extLst>
            <a:ext uri="{FF2B5EF4-FFF2-40B4-BE49-F238E27FC236}">
              <a16:creationId xmlns:a16="http://schemas.microsoft.com/office/drawing/2014/main" id="{768C7E04-39F1-45FB-B7DC-B74E0403F1F6}"/>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一般廃棄物処理施設】&#10;一人当たり有形固定資産（償却資産）額グラフ枠">
          <a:extLst>
            <a:ext uri="{FF2B5EF4-FFF2-40B4-BE49-F238E27FC236}">
              <a16:creationId xmlns:a16="http://schemas.microsoft.com/office/drawing/2014/main" id="{9D67B3EF-6DD4-4C70-AEB5-AE30F429C0B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2" name="直線コネクタ 471">
          <a:extLst>
            <a:ext uri="{FF2B5EF4-FFF2-40B4-BE49-F238E27FC236}">
              <a16:creationId xmlns:a16="http://schemas.microsoft.com/office/drawing/2014/main" id="{28EF8916-4D0E-4A28-9AA5-2C792BDDF5D0}"/>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3" name="【一般廃棄物処理施設】&#10;一人当たり有形固定資産（償却資産）額最小値テキスト">
          <a:extLst>
            <a:ext uri="{FF2B5EF4-FFF2-40B4-BE49-F238E27FC236}">
              <a16:creationId xmlns:a16="http://schemas.microsoft.com/office/drawing/2014/main" id="{A92730BA-025B-44A7-B480-12EF29DB5C2B}"/>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4" name="直線コネクタ 473">
          <a:extLst>
            <a:ext uri="{FF2B5EF4-FFF2-40B4-BE49-F238E27FC236}">
              <a16:creationId xmlns:a16="http://schemas.microsoft.com/office/drawing/2014/main" id="{8718D68E-471C-4BA2-8683-15B2F9433C80}"/>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5" name="【一般廃棄物処理施設】&#10;一人当たり有形固定資産（償却資産）額最大値テキスト">
          <a:extLst>
            <a:ext uri="{FF2B5EF4-FFF2-40B4-BE49-F238E27FC236}">
              <a16:creationId xmlns:a16="http://schemas.microsoft.com/office/drawing/2014/main" id="{F54BD166-705F-4599-9130-81779497C033}"/>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76" name="直線コネクタ 475">
          <a:extLst>
            <a:ext uri="{FF2B5EF4-FFF2-40B4-BE49-F238E27FC236}">
              <a16:creationId xmlns:a16="http://schemas.microsoft.com/office/drawing/2014/main" id="{BA401A4C-1435-4026-83F6-8906DC179DD8}"/>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77" name="【一般廃棄物処理施設】&#10;一人当たり有形固定資産（償却資産）額平均値テキスト">
          <a:extLst>
            <a:ext uri="{FF2B5EF4-FFF2-40B4-BE49-F238E27FC236}">
              <a16:creationId xmlns:a16="http://schemas.microsoft.com/office/drawing/2014/main" id="{2B101B22-72F2-4461-8275-52F14BD8C264}"/>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78" name="フローチャート: 判断 477">
          <a:extLst>
            <a:ext uri="{FF2B5EF4-FFF2-40B4-BE49-F238E27FC236}">
              <a16:creationId xmlns:a16="http://schemas.microsoft.com/office/drawing/2014/main" id="{712E3F3D-55A0-40F0-90C2-2CC37840BF44}"/>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79" name="フローチャート: 判断 478">
          <a:extLst>
            <a:ext uri="{FF2B5EF4-FFF2-40B4-BE49-F238E27FC236}">
              <a16:creationId xmlns:a16="http://schemas.microsoft.com/office/drawing/2014/main" id="{585A8CC6-4C04-48D1-BEFC-F3873166DFF6}"/>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0" name="フローチャート: 判断 479">
          <a:extLst>
            <a:ext uri="{FF2B5EF4-FFF2-40B4-BE49-F238E27FC236}">
              <a16:creationId xmlns:a16="http://schemas.microsoft.com/office/drawing/2014/main" id="{1F1501FC-1A3E-4C2C-8E52-6A8756F20A46}"/>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1" name="フローチャート: 判断 480">
          <a:extLst>
            <a:ext uri="{FF2B5EF4-FFF2-40B4-BE49-F238E27FC236}">
              <a16:creationId xmlns:a16="http://schemas.microsoft.com/office/drawing/2014/main" id="{4D1DB8E6-AC51-49E7-A57F-99383959EE2E}"/>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2" name="フローチャート: 判断 481">
          <a:extLst>
            <a:ext uri="{FF2B5EF4-FFF2-40B4-BE49-F238E27FC236}">
              <a16:creationId xmlns:a16="http://schemas.microsoft.com/office/drawing/2014/main" id="{C3397605-7CB9-436F-B20F-C88CFCAD424C}"/>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92F21B5-D722-47DE-90D3-A5F5A16620A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FC82810-E2FB-4379-8C59-9F4CFD073A3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66E0181-8746-4343-ACD0-FAF5BF9F282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F21D78B-0BB7-4BFF-859F-FF4EE4D7B0E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01953D6-0721-4F96-AAA6-C69755F3C35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154952</xdr:rowOff>
    </xdr:from>
    <xdr:to>
      <xdr:col>116</xdr:col>
      <xdr:colOff>114300</xdr:colOff>
      <xdr:row>42</xdr:row>
      <xdr:rowOff>85102</xdr:rowOff>
    </xdr:to>
    <xdr:sp macro="" textlink="">
      <xdr:nvSpPr>
        <xdr:cNvPr id="488" name="楕円 487">
          <a:extLst>
            <a:ext uri="{FF2B5EF4-FFF2-40B4-BE49-F238E27FC236}">
              <a16:creationId xmlns:a16="http://schemas.microsoft.com/office/drawing/2014/main" id="{42B3754D-9599-4B5D-A111-8914DDCB6DD7}"/>
            </a:ext>
          </a:extLst>
        </xdr:cNvPr>
        <xdr:cNvSpPr/>
      </xdr:nvSpPr>
      <xdr:spPr>
        <a:xfrm>
          <a:off x="22110700" y="718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489" name="【一般廃棄物処理施設】&#10;一人当たり有形固定資産（償却資産）額該当値テキスト">
          <a:extLst>
            <a:ext uri="{FF2B5EF4-FFF2-40B4-BE49-F238E27FC236}">
              <a16:creationId xmlns:a16="http://schemas.microsoft.com/office/drawing/2014/main" id="{878EC1C5-D686-4DB9-8C32-AB4C1151CC7F}"/>
            </a:ext>
          </a:extLst>
        </xdr:cNvPr>
        <xdr:cNvSpPr txBox="1"/>
      </xdr:nvSpPr>
      <xdr:spPr>
        <a:xfrm>
          <a:off x="22199600" y="710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154869</xdr:rowOff>
    </xdr:from>
    <xdr:to>
      <xdr:col>112</xdr:col>
      <xdr:colOff>38100</xdr:colOff>
      <xdr:row>42</xdr:row>
      <xdr:rowOff>85019</xdr:rowOff>
    </xdr:to>
    <xdr:sp macro="" textlink="">
      <xdr:nvSpPr>
        <xdr:cNvPr id="490" name="楕円 489">
          <a:extLst>
            <a:ext uri="{FF2B5EF4-FFF2-40B4-BE49-F238E27FC236}">
              <a16:creationId xmlns:a16="http://schemas.microsoft.com/office/drawing/2014/main" id="{4097ADFF-713D-462F-8A69-7BAB5FF6D441}"/>
            </a:ext>
          </a:extLst>
        </xdr:cNvPr>
        <xdr:cNvSpPr/>
      </xdr:nvSpPr>
      <xdr:spPr>
        <a:xfrm>
          <a:off x="21272500" y="718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34219</xdr:rowOff>
    </xdr:from>
    <xdr:to>
      <xdr:col>116</xdr:col>
      <xdr:colOff>63500</xdr:colOff>
      <xdr:row>42</xdr:row>
      <xdr:rowOff>34302</xdr:rowOff>
    </xdr:to>
    <xdr:cxnSp macro="">
      <xdr:nvCxnSpPr>
        <xdr:cNvPr id="491" name="直線コネクタ 490">
          <a:extLst>
            <a:ext uri="{FF2B5EF4-FFF2-40B4-BE49-F238E27FC236}">
              <a16:creationId xmlns:a16="http://schemas.microsoft.com/office/drawing/2014/main" id="{B0E88A18-14D2-4BBE-AC7E-88E093E9A5B4}"/>
            </a:ext>
          </a:extLst>
        </xdr:cNvPr>
        <xdr:cNvCxnSpPr/>
      </xdr:nvCxnSpPr>
      <xdr:spPr>
        <a:xfrm>
          <a:off x="21323300" y="7235119"/>
          <a:ext cx="838200" cy="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154870</xdr:rowOff>
    </xdr:from>
    <xdr:to>
      <xdr:col>107</xdr:col>
      <xdr:colOff>101600</xdr:colOff>
      <xdr:row>42</xdr:row>
      <xdr:rowOff>85020</xdr:rowOff>
    </xdr:to>
    <xdr:sp macro="" textlink="">
      <xdr:nvSpPr>
        <xdr:cNvPr id="492" name="楕円 491">
          <a:extLst>
            <a:ext uri="{FF2B5EF4-FFF2-40B4-BE49-F238E27FC236}">
              <a16:creationId xmlns:a16="http://schemas.microsoft.com/office/drawing/2014/main" id="{B51C092E-C1F1-410E-B729-6C71EE434AEE}"/>
            </a:ext>
          </a:extLst>
        </xdr:cNvPr>
        <xdr:cNvSpPr/>
      </xdr:nvSpPr>
      <xdr:spPr>
        <a:xfrm>
          <a:off x="20383500" y="718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34219</xdr:rowOff>
    </xdr:from>
    <xdr:to>
      <xdr:col>111</xdr:col>
      <xdr:colOff>177800</xdr:colOff>
      <xdr:row>42</xdr:row>
      <xdr:rowOff>34220</xdr:rowOff>
    </xdr:to>
    <xdr:cxnSp macro="">
      <xdr:nvCxnSpPr>
        <xdr:cNvPr id="493" name="直線コネクタ 492">
          <a:extLst>
            <a:ext uri="{FF2B5EF4-FFF2-40B4-BE49-F238E27FC236}">
              <a16:creationId xmlns:a16="http://schemas.microsoft.com/office/drawing/2014/main" id="{2606FD7F-D5E8-4DC4-B7DF-1093E869773E}"/>
            </a:ext>
          </a:extLst>
        </xdr:cNvPr>
        <xdr:cNvCxnSpPr/>
      </xdr:nvCxnSpPr>
      <xdr:spPr>
        <a:xfrm flipV="1">
          <a:off x="20434300" y="7235119"/>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154787</xdr:rowOff>
    </xdr:from>
    <xdr:to>
      <xdr:col>102</xdr:col>
      <xdr:colOff>165100</xdr:colOff>
      <xdr:row>42</xdr:row>
      <xdr:rowOff>84937</xdr:rowOff>
    </xdr:to>
    <xdr:sp macro="" textlink="">
      <xdr:nvSpPr>
        <xdr:cNvPr id="494" name="楕円 493">
          <a:extLst>
            <a:ext uri="{FF2B5EF4-FFF2-40B4-BE49-F238E27FC236}">
              <a16:creationId xmlns:a16="http://schemas.microsoft.com/office/drawing/2014/main" id="{8A28333D-0FF4-46C0-871A-C7566C56A2F3}"/>
            </a:ext>
          </a:extLst>
        </xdr:cNvPr>
        <xdr:cNvSpPr/>
      </xdr:nvSpPr>
      <xdr:spPr>
        <a:xfrm>
          <a:off x="19494500" y="718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34137</xdr:rowOff>
    </xdr:from>
    <xdr:to>
      <xdr:col>107</xdr:col>
      <xdr:colOff>50800</xdr:colOff>
      <xdr:row>42</xdr:row>
      <xdr:rowOff>34220</xdr:rowOff>
    </xdr:to>
    <xdr:cxnSp macro="">
      <xdr:nvCxnSpPr>
        <xdr:cNvPr id="495" name="直線コネクタ 494">
          <a:extLst>
            <a:ext uri="{FF2B5EF4-FFF2-40B4-BE49-F238E27FC236}">
              <a16:creationId xmlns:a16="http://schemas.microsoft.com/office/drawing/2014/main" id="{356B1872-E52E-4A72-B1A4-CDA1A60B119A}"/>
            </a:ext>
          </a:extLst>
        </xdr:cNvPr>
        <xdr:cNvCxnSpPr/>
      </xdr:nvCxnSpPr>
      <xdr:spPr>
        <a:xfrm>
          <a:off x="19545300" y="7235037"/>
          <a:ext cx="889000" cy="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154796</xdr:rowOff>
    </xdr:from>
    <xdr:to>
      <xdr:col>98</xdr:col>
      <xdr:colOff>38100</xdr:colOff>
      <xdr:row>42</xdr:row>
      <xdr:rowOff>84946</xdr:rowOff>
    </xdr:to>
    <xdr:sp macro="" textlink="">
      <xdr:nvSpPr>
        <xdr:cNvPr id="496" name="楕円 495">
          <a:extLst>
            <a:ext uri="{FF2B5EF4-FFF2-40B4-BE49-F238E27FC236}">
              <a16:creationId xmlns:a16="http://schemas.microsoft.com/office/drawing/2014/main" id="{B7D7C179-5978-433A-870D-FBEE0B0FAD20}"/>
            </a:ext>
          </a:extLst>
        </xdr:cNvPr>
        <xdr:cNvSpPr/>
      </xdr:nvSpPr>
      <xdr:spPr>
        <a:xfrm>
          <a:off x="18605500" y="71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34137</xdr:rowOff>
    </xdr:from>
    <xdr:to>
      <xdr:col>102</xdr:col>
      <xdr:colOff>114300</xdr:colOff>
      <xdr:row>42</xdr:row>
      <xdr:rowOff>34146</xdr:rowOff>
    </xdr:to>
    <xdr:cxnSp macro="">
      <xdr:nvCxnSpPr>
        <xdr:cNvPr id="497" name="直線コネクタ 496">
          <a:extLst>
            <a:ext uri="{FF2B5EF4-FFF2-40B4-BE49-F238E27FC236}">
              <a16:creationId xmlns:a16="http://schemas.microsoft.com/office/drawing/2014/main" id="{88AC995E-4B8B-4EAC-A71E-EC001B3BF2E3}"/>
            </a:ext>
          </a:extLst>
        </xdr:cNvPr>
        <xdr:cNvCxnSpPr/>
      </xdr:nvCxnSpPr>
      <xdr:spPr>
        <a:xfrm flipV="1">
          <a:off x="18656300" y="7235037"/>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98" name="n_1aveValue【一般廃棄物処理施設】&#10;一人当たり有形固定資産（償却資産）額">
          <a:extLst>
            <a:ext uri="{FF2B5EF4-FFF2-40B4-BE49-F238E27FC236}">
              <a16:creationId xmlns:a16="http://schemas.microsoft.com/office/drawing/2014/main" id="{6352C600-16BD-4490-BD89-3CAF3C3A17E5}"/>
            </a:ext>
          </a:extLst>
        </xdr:cNvPr>
        <xdr:cNvSpPr txBox="1"/>
      </xdr:nvSpPr>
      <xdr:spPr>
        <a:xfrm>
          <a:off x="21011095" y="692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99" name="n_2aveValue【一般廃棄物処理施設】&#10;一人当たり有形固定資産（償却資産）額">
          <a:extLst>
            <a:ext uri="{FF2B5EF4-FFF2-40B4-BE49-F238E27FC236}">
              <a16:creationId xmlns:a16="http://schemas.microsoft.com/office/drawing/2014/main" id="{79184881-7CFD-4396-BF3B-180CACA30EC5}"/>
            </a:ext>
          </a:extLst>
        </xdr:cNvPr>
        <xdr:cNvSpPr txBox="1"/>
      </xdr:nvSpPr>
      <xdr:spPr>
        <a:xfrm>
          <a:off x="2013479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500" name="n_3aveValue【一般廃棄物処理施設】&#10;一人当たり有形固定資産（償却資産）額">
          <a:extLst>
            <a:ext uri="{FF2B5EF4-FFF2-40B4-BE49-F238E27FC236}">
              <a16:creationId xmlns:a16="http://schemas.microsoft.com/office/drawing/2014/main" id="{265D2583-21D8-44CC-A894-2EF81B401EB3}"/>
            </a:ext>
          </a:extLst>
        </xdr:cNvPr>
        <xdr:cNvSpPr txBox="1"/>
      </xdr:nvSpPr>
      <xdr:spPr>
        <a:xfrm>
          <a:off x="19245795"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501" name="n_4aveValue【一般廃棄物処理施設】&#10;一人当たり有形固定資産（償却資産）額">
          <a:extLst>
            <a:ext uri="{FF2B5EF4-FFF2-40B4-BE49-F238E27FC236}">
              <a16:creationId xmlns:a16="http://schemas.microsoft.com/office/drawing/2014/main" id="{1DB6AEDD-91BC-4B08-A26E-E65C9F7E454E}"/>
            </a:ext>
          </a:extLst>
        </xdr:cNvPr>
        <xdr:cNvSpPr txBox="1"/>
      </xdr:nvSpPr>
      <xdr:spPr>
        <a:xfrm>
          <a:off x="18356795"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76146</xdr:rowOff>
    </xdr:from>
    <xdr:ext cx="534377" cy="259045"/>
    <xdr:sp macro="" textlink="">
      <xdr:nvSpPr>
        <xdr:cNvPr id="502" name="n_1mainValue【一般廃棄物処理施設】&#10;一人当たり有形固定資産（償却資産）額">
          <a:extLst>
            <a:ext uri="{FF2B5EF4-FFF2-40B4-BE49-F238E27FC236}">
              <a16:creationId xmlns:a16="http://schemas.microsoft.com/office/drawing/2014/main" id="{3D1CA5DD-EE0A-4327-986A-69F40454C376}"/>
            </a:ext>
          </a:extLst>
        </xdr:cNvPr>
        <xdr:cNvSpPr txBox="1"/>
      </xdr:nvSpPr>
      <xdr:spPr>
        <a:xfrm>
          <a:off x="21043411" y="727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76147</xdr:rowOff>
    </xdr:from>
    <xdr:ext cx="534377" cy="259045"/>
    <xdr:sp macro="" textlink="">
      <xdr:nvSpPr>
        <xdr:cNvPr id="503" name="n_2mainValue【一般廃棄物処理施設】&#10;一人当たり有形固定資産（償却資産）額">
          <a:extLst>
            <a:ext uri="{FF2B5EF4-FFF2-40B4-BE49-F238E27FC236}">
              <a16:creationId xmlns:a16="http://schemas.microsoft.com/office/drawing/2014/main" id="{4F78B029-0B87-4814-89E6-5CB1144B8720}"/>
            </a:ext>
          </a:extLst>
        </xdr:cNvPr>
        <xdr:cNvSpPr txBox="1"/>
      </xdr:nvSpPr>
      <xdr:spPr>
        <a:xfrm>
          <a:off x="20167111" y="727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76064</xdr:rowOff>
    </xdr:from>
    <xdr:ext cx="534377" cy="259045"/>
    <xdr:sp macro="" textlink="">
      <xdr:nvSpPr>
        <xdr:cNvPr id="504" name="n_3mainValue【一般廃棄物処理施設】&#10;一人当たり有形固定資産（償却資産）額">
          <a:extLst>
            <a:ext uri="{FF2B5EF4-FFF2-40B4-BE49-F238E27FC236}">
              <a16:creationId xmlns:a16="http://schemas.microsoft.com/office/drawing/2014/main" id="{1CEA7A92-5F75-40E8-A2DE-7BCA79FDE008}"/>
            </a:ext>
          </a:extLst>
        </xdr:cNvPr>
        <xdr:cNvSpPr txBox="1"/>
      </xdr:nvSpPr>
      <xdr:spPr>
        <a:xfrm>
          <a:off x="19278111" y="727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76073</xdr:rowOff>
    </xdr:from>
    <xdr:ext cx="534377" cy="259045"/>
    <xdr:sp macro="" textlink="">
      <xdr:nvSpPr>
        <xdr:cNvPr id="505" name="n_4mainValue【一般廃棄物処理施設】&#10;一人当たり有形固定資産（償却資産）額">
          <a:extLst>
            <a:ext uri="{FF2B5EF4-FFF2-40B4-BE49-F238E27FC236}">
              <a16:creationId xmlns:a16="http://schemas.microsoft.com/office/drawing/2014/main" id="{821D6815-3DA1-4A3D-8CA7-CC0B1BC43F57}"/>
            </a:ext>
          </a:extLst>
        </xdr:cNvPr>
        <xdr:cNvSpPr txBox="1"/>
      </xdr:nvSpPr>
      <xdr:spPr>
        <a:xfrm>
          <a:off x="18389111" y="727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6220A5B8-FB9F-4E93-8146-8E9891D9C64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F8F7E3A-E8F6-483D-8904-14B676ADFC9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E7C1FDD-642D-4278-8F41-8E593EFAE2B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F04A84A5-A554-4E19-BDED-1086FF30B5D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84A3072-8BC2-425C-90C6-6FBE299E4F9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CE7D4E53-6ECD-444D-90B5-A172102DB58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90B4F7CA-C57E-4FC3-AD56-51EAF4A702C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34B9105-6804-4238-805A-12BF96CD1B08}"/>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862D1A41-99D1-45B2-867B-A8593B7361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13DB4B5C-41B0-4A78-8111-DA2A2B18CA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B9BA8005-6B47-4DA1-8453-58B9785D98B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65D786B9-1E98-4D1E-A732-50F6D6A8385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BE523943-C79C-42EE-9042-CA1E67C2609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41ABB9C0-DAB7-4975-A638-FB4C047BA8A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F7C1FF6A-CEA9-4022-A50A-A80842065C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6BBD75A4-2EF9-4550-9C95-563F349BDCF9}"/>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FC823D7B-BD20-4661-ACE4-BAEB2E39BDF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0CC424EA-82B1-4C9C-BD49-7114E10E87F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3FC63A77-12F4-4783-9880-CEBCF714584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74A2D876-BBF1-4C10-9996-A9BE98F9ACA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23DBC383-8451-4847-A4FE-4A738009703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20677885-B76A-4E26-861B-6617EC8531C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DC0D19D5-FF36-4E25-93EC-CF7DE5391B3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EE3486BD-C9D7-4907-884B-EA4BDFBFEF6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F9AFABE7-CC5C-44DF-8733-FF4F9029DDE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D1BE5197-F9DB-43C3-809A-EE36AF7C68B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44C5364A-BCF6-4984-8554-A256A9B25B6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3EE5D33D-4322-49D2-B49F-1E4300C9995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06A3C339-D846-4420-9BEB-9BA574B30B4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7479E08B-0CE5-4887-B31C-6D932006DA5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9489CBEB-7F09-46E7-A128-9FEB47B0CC3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F6ECD755-3A53-4116-8BCD-534FD793E17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4008B855-EE44-49B2-8717-2DF4521CE84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47E8FE4C-4064-4496-920D-2164C0F6BB8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7F620639-CA26-4893-916D-A724369ED8B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6295910A-9AB9-4F70-A9C7-29FE24938FC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681819FE-664C-4115-AF83-8680EBD4ECF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4AEAC1CC-069F-4F3A-B671-10B5E29519A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A58DBE91-B0D0-4249-A001-A6C63596C41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29047401-F88F-488E-9F6B-DB8600410DF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6" name="直線コネクタ 545">
          <a:extLst>
            <a:ext uri="{FF2B5EF4-FFF2-40B4-BE49-F238E27FC236}">
              <a16:creationId xmlns:a16="http://schemas.microsoft.com/office/drawing/2014/main" id="{54E28812-89AA-4339-90F3-99ED1C842699}"/>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B9B5B312-8ECB-4796-A085-6E561D33D3CD}"/>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8" name="直線コネクタ 547">
          <a:extLst>
            <a:ext uri="{FF2B5EF4-FFF2-40B4-BE49-F238E27FC236}">
              <a16:creationId xmlns:a16="http://schemas.microsoft.com/office/drawing/2014/main" id="{EC81D98D-E238-4AE9-87D6-4937F4BCE98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49" name="【消防施設】&#10;有形固定資産減価償却率最大値テキスト">
          <a:extLst>
            <a:ext uri="{FF2B5EF4-FFF2-40B4-BE49-F238E27FC236}">
              <a16:creationId xmlns:a16="http://schemas.microsoft.com/office/drawing/2014/main" id="{4DCEA32E-76C8-4510-A514-18131ECC1AED}"/>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0" name="直線コネクタ 549">
          <a:extLst>
            <a:ext uri="{FF2B5EF4-FFF2-40B4-BE49-F238E27FC236}">
              <a16:creationId xmlns:a16="http://schemas.microsoft.com/office/drawing/2014/main" id="{FAF23D8E-0B12-48D3-A437-4592F3C112CE}"/>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F4F06000-03E1-4721-898A-2EE81722084B}"/>
            </a:ext>
          </a:extLst>
        </xdr:cNvPr>
        <xdr:cNvSpPr txBox="1"/>
      </xdr:nvSpPr>
      <xdr:spPr>
        <a:xfrm>
          <a:off x="16357600" y="1414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2" name="フローチャート: 判断 551">
          <a:extLst>
            <a:ext uri="{FF2B5EF4-FFF2-40B4-BE49-F238E27FC236}">
              <a16:creationId xmlns:a16="http://schemas.microsoft.com/office/drawing/2014/main" id="{715FC1E1-5B80-439E-ADE3-DBB10D6F81D9}"/>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3" name="フローチャート: 判断 552">
          <a:extLst>
            <a:ext uri="{FF2B5EF4-FFF2-40B4-BE49-F238E27FC236}">
              <a16:creationId xmlns:a16="http://schemas.microsoft.com/office/drawing/2014/main" id="{3E9563DA-05CD-450E-A587-19B964E39C02}"/>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4" name="フローチャート: 判断 553">
          <a:extLst>
            <a:ext uri="{FF2B5EF4-FFF2-40B4-BE49-F238E27FC236}">
              <a16:creationId xmlns:a16="http://schemas.microsoft.com/office/drawing/2014/main" id="{D52BB685-522F-4FBD-A894-CD23AB2F11B2}"/>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5" name="フローチャート: 判断 554">
          <a:extLst>
            <a:ext uri="{FF2B5EF4-FFF2-40B4-BE49-F238E27FC236}">
              <a16:creationId xmlns:a16="http://schemas.microsoft.com/office/drawing/2014/main" id="{2C6571A4-B2DF-4C97-A983-093B8D4053EA}"/>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6" name="フローチャート: 判断 555">
          <a:extLst>
            <a:ext uri="{FF2B5EF4-FFF2-40B4-BE49-F238E27FC236}">
              <a16:creationId xmlns:a16="http://schemas.microsoft.com/office/drawing/2014/main" id="{77E74330-256C-401A-AEA4-C7DBFD15F077}"/>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FB23D1DF-920A-4526-8ABE-3BB0D3B9105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D069B1AB-C9E2-478A-BCCB-338A195C83F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1F63020A-32F8-4D1B-A7DD-3F02FCDBCD8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350C2B37-7209-4E1E-85FD-7CB3474C9B5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ADCD06B0-5738-4610-AA3D-ADAA6FE6F34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40639</xdr:rowOff>
    </xdr:from>
    <xdr:to>
      <xdr:col>85</xdr:col>
      <xdr:colOff>177800</xdr:colOff>
      <xdr:row>80</xdr:row>
      <xdr:rowOff>142239</xdr:rowOff>
    </xdr:to>
    <xdr:sp macro="" textlink="">
      <xdr:nvSpPr>
        <xdr:cNvPr id="562" name="楕円 561">
          <a:extLst>
            <a:ext uri="{FF2B5EF4-FFF2-40B4-BE49-F238E27FC236}">
              <a16:creationId xmlns:a16="http://schemas.microsoft.com/office/drawing/2014/main" id="{EF1D333B-560E-4661-A6E3-AE19C21174C2}"/>
            </a:ext>
          </a:extLst>
        </xdr:cNvPr>
        <xdr:cNvSpPr/>
      </xdr:nvSpPr>
      <xdr:spPr>
        <a:xfrm>
          <a:off x="162687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63516</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66F88769-81C7-48C8-B935-0C57A1CB35D1}"/>
            </a:ext>
          </a:extLst>
        </xdr:cNvPr>
        <xdr:cNvSpPr txBox="1"/>
      </xdr:nvSpPr>
      <xdr:spPr>
        <a:xfrm>
          <a:off x="16357600"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154939</xdr:rowOff>
    </xdr:from>
    <xdr:to>
      <xdr:col>81</xdr:col>
      <xdr:colOff>101600</xdr:colOff>
      <xdr:row>80</xdr:row>
      <xdr:rowOff>85089</xdr:rowOff>
    </xdr:to>
    <xdr:sp macro="" textlink="">
      <xdr:nvSpPr>
        <xdr:cNvPr id="564" name="楕円 563">
          <a:extLst>
            <a:ext uri="{FF2B5EF4-FFF2-40B4-BE49-F238E27FC236}">
              <a16:creationId xmlns:a16="http://schemas.microsoft.com/office/drawing/2014/main" id="{B07681DF-F333-494B-993C-45E8F890CC05}"/>
            </a:ext>
          </a:extLst>
        </xdr:cNvPr>
        <xdr:cNvSpPr/>
      </xdr:nvSpPr>
      <xdr:spPr>
        <a:xfrm>
          <a:off x="154305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34289</xdr:rowOff>
    </xdr:from>
    <xdr:to>
      <xdr:col>85</xdr:col>
      <xdr:colOff>127000</xdr:colOff>
      <xdr:row>80</xdr:row>
      <xdr:rowOff>91439</xdr:rowOff>
    </xdr:to>
    <xdr:cxnSp macro="">
      <xdr:nvCxnSpPr>
        <xdr:cNvPr id="565" name="直線コネクタ 564">
          <a:extLst>
            <a:ext uri="{FF2B5EF4-FFF2-40B4-BE49-F238E27FC236}">
              <a16:creationId xmlns:a16="http://schemas.microsoft.com/office/drawing/2014/main" id="{CFEC2D05-1643-41DF-8359-55DFE09816D3}"/>
            </a:ext>
          </a:extLst>
        </xdr:cNvPr>
        <xdr:cNvCxnSpPr/>
      </xdr:nvCxnSpPr>
      <xdr:spPr>
        <a:xfrm>
          <a:off x="15481300" y="1375028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86361</xdr:rowOff>
    </xdr:from>
    <xdr:to>
      <xdr:col>76</xdr:col>
      <xdr:colOff>165100</xdr:colOff>
      <xdr:row>80</xdr:row>
      <xdr:rowOff>16511</xdr:rowOff>
    </xdr:to>
    <xdr:sp macro="" textlink="">
      <xdr:nvSpPr>
        <xdr:cNvPr id="566" name="楕円 565">
          <a:extLst>
            <a:ext uri="{FF2B5EF4-FFF2-40B4-BE49-F238E27FC236}">
              <a16:creationId xmlns:a16="http://schemas.microsoft.com/office/drawing/2014/main" id="{D9225903-150B-44EC-95E1-AC83D22E1265}"/>
            </a:ext>
          </a:extLst>
        </xdr:cNvPr>
        <xdr:cNvSpPr/>
      </xdr:nvSpPr>
      <xdr:spPr>
        <a:xfrm>
          <a:off x="14541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137161</xdr:rowOff>
    </xdr:from>
    <xdr:to>
      <xdr:col>81</xdr:col>
      <xdr:colOff>50800</xdr:colOff>
      <xdr:row>80</xdr:row>
      <xdr:rowOff>34289</xdr:rowOff>
    </xdr:to>
    <xdr:cxnSp macro="">
      <xdr:nvCxnSpPr>
        <xdr:cNvPr id="567" name="直線コネクタ 566">
          <a:extLst>
            <a:ext uri="{FF2B5EF4-FFF2-40B4-BE49-F238E27FC236}">
              <a16:creationId xmlns:a16="http://schemas.microsoft.com/office/drawing/2014/main" id="{FA0BFDC6-9E7B-4B2B-8CF0-ABA0D22A7FD4}"/>
            </a:ext>
          </a:extLst>
        </xdr:cNvPr>
        <xdr:cNvCxnSpPr/>
      </xdr:nvCxnSpPr>
      <xdr:spPr>
        <a:xfrm>
          <a:off x="14592300" y="1368171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52070</xdr:rowOff>
    </xdr:from>
    <xdr:to>
      <xdr:col>72</xdr:col>
      <xdr:colOff>38100</xdr:colOff>
      <xdr:row>79</xdr:row>
      <xdr:rowOff>153670</xdr:rowOff>
    </xdr:to>
    <xdr:sp macro="" textlink="">
      <xdr:nvSpPr>
        <xdr:cNvPr id="568" name="楕円 567">
          <a:extLst>
            <a:ext uri="{FF2B5EF4-FFF2-40B4-BE49-F238E27FC236}">
              <a16:creationId xmlns:a16="http://schemas.microsoft.com/office/drawing/2014/main" id="{DBE7926D-7EA5-44C2-A1F3-0031814B44F7}"/>
            </a:ext>
          </a:extLst>
        </xdr:cNvPr>
        <xdr:cNvSpPr/>
      </xdr:nvSpPr>
      <xdr:spPr>
        <a:xfrm>
          <a:off x="1365250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102870</xdr:rowOff>
    </xdr:from>
    <xdr:to>
      <xdr:col>76</xdr:col>
      <xdr:colOff>114300</xdr:colOff>
      <xdr:row>79</xdr:row>
      <xdr:rowOff>137161</xdr:rowOff>
    </xdr:to>
    <xdr:cxnSp macro="">
      <xdr:nvCxnSpPr>
        <xdr:cNvPr id="569" name="直線コネクタ 568">
          <a:extLst>
            <a:ext uri="{FF2B5EF4-FFF2-40B4-BE49-F238E27FC236}">
              <a16:creationId xmlns:a16="http://schemas.microsoft.com/office/drawing/2014/main" id="{316110AF-F39B-445D-BD64-9B31EE15B602}"/>
            </a:ext>
          </a:extLst>
        </xdr:cNvPr>
        <xdr:cNvCxnSpPr/>
      </xdr:nvCxnSpPr>
      <xdr:spPr>
        <a:xfrm>
          <a:off x="13703300" y="136474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156845</xdr:rowOff>
    </xdr:from>
    <xdr:to>
      <xdr:col>67</xdr:col>
      <xdr:colOff>101600</xdr:colOff>
      <xdr:row>79</xdr:row>
      <xdr:rowOff>86995</xdr:rowOff>
    </xdr:to>
    <xdr:sp macro="" textlink="">
      <xdr:nvSpPr>
        <xdr:cNvPr id="570" name="楕円 569">
          <a:extLst>
            <a:ext uri="{FF2B5EF4-FFF2-40B4-BE49-F238E27FC236}">
              <a16:creationId xmlns:a16="http://schemas.microsoft.com/office/drawing/2014/main" id="{8C070EA6-1738-40A1-ABBD-E7E08E546A47}"/>
            </a:ext>
          </a:extLst>
        </xdr:cNvPr>
        <xdr:cNvSpPr/>
      </xdr:nvSpPr>
      <xdr:spPr>
        <a:xfrm>
          <a:off x="12763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36195</xdr:rowOff>
    </xdr:from>
    <xdr:to>
      <xdr:col>71</xdr:col>
      <xdr:colOff>177800</xdr:colOff>
      <xdr:row>79</xdr:row>
      <xdr:rowOff>102870</xdr:rowOff>
    </xdr:to>
    <xdr:cxnSp macro="">
      <xdr:nvCxnSpPr>
        <xdr:cNvPr id="571" name="直線コネクタ 570">
          <a:extLst>
            <a:ext uri="{FF2B5EF4-FFF2-40B4-BE49-F238E27FC236}">
              <a16:creationId xmlns:a16="http://schemas.microsoft.com/office/drawing/2014/main" id="{0D352A64-DAC1-4E79-B9E8-D932CC7D9713}"/>
            </a:ext>
          </a:extLst>
        </xdr:cNvPr>
        <xdr:cNvCxnSpPr/>
      </xdr:nvCxnSpPr>
      <xdr:spPr>
        <a:xfrm>
          <a:off x="12814300" y="1358074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572" name="n_1aveValue【消防施設】&#10;有形固定資産減価償却率">
          <a:extLst>
            <a:ext uri="{FF2B5EF4-FFF2-40B4-BE49-F238E27FC236}">
              <a16:creationId xmlns:a16="http://schemas.microsoft.com/office/drawing/2014/main" id="{8AA1ECD7-295B-4040-87EA-63CEEBE122FD}"/>
            </a:ext>
          </a:extLst>
        </xdr:cNvPr>
        <xdr:cNvSpPr txBox="1"/>
      </xdr:nvSpPr>
      <xdr:spPr>
        <a:xfrm>
          <a:off x="152660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573" name="n_2aveValue【消防施設】&#10;有形固定資産減価償却率">
          <a:extLst>
            <a:ext uri="{FF2B5EF4-FFF2-40B4-BE49-F238E27FC236}">
              <a16:creationId xmlns:a16="http://schemas.microsoft.com/office/drawing/2014/main" id="{B63BDFBF-5B36-4B54-ACE5-621EB51AE3D0}"/>
            </a:ext>
          </a:extLst>
        </xdr:cNvPr>
        <xdr:cNvSpPr txBox="1"/>
      </xdr:nvSpPr>
      <xdr:spPr>
        <a:xfrm>
          <a:off x="1438974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574" name="n_3aveValue【消防施設】&#10;有形固定資産減価償却率">
          <a:extLst>
            <a:ext uri="{FF2B5EF4-FFF2-40B4-BE49-F238E27FC236}">
              <a16:creationId xmlns:a16="http://schemas.microsoft.com/office/drawing/2014/main" id="{7161CC4A-FB3D-4444-B89C-A7B337B35D55}"/>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575" name="n_4aveValue【消防施設】&#10;有形固定資産減価償却率">
          <a:extLst>
            <a:ext uri="{FF2B5EF4-FFF2-40B4-BE49-F238E27FC236}">
              <a16:creationId xmlns:a16="http://schemas.microsoft.com/office/drawing/2014/main" id="{6B69D9A1-BDB6-4D9E-A7E7-11813BCE6E65}"/>
            </a:ext>
          </a:extLst>
        </xdr:cNvPr>
        <xdr:cNvSpPr txBox="1"/>
      </xdr:nvSpPr>
      <xdr:spPr>
        <a:xfrm>
          <a:off x="126117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101616</xdr:rowOff>
    </xdr:from>
    <xdr:ext cx="405111" cy="259045"/>
    <xdr:sp macro="" textlink="">
      <xdr:nvSpPr>
        <xdr:cNvPr id="576" name="n_1mainValue【消防施設】&#10;有形固定資産減価償却率">
          <a:extLst>
            <a:ext uri="{FF2B5EF4-FFF2-40B4-BE49-F238E27FC236}">
              <a16:creationId xmlns:a16="http://schemas.microsoft.com/office/drawing/2014/main" id="{21948281-3D97-4974-B4F7-20C116456D8E}"/>
            </a:ext>
          </a:extLst>
        </xdr:cNvPr>
        <xdr:cNvSpPr txBox="1"/>
      </xdr:nvSpPr>
      <xdr:spPr>
        <a:xfrm>
          <a:off x="152660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33038</xdr:rowOff>
    </xdr:from>
    <xdr:ext cx="405111" cy="259045"/>
    <xdr:sp macro="" textlink="">
      <xdr:nvSpPr>
        <xdr:cNvPr id="577" name="n_2mainValue【消防施設】&#10;有形固定資産減価償却率">
          <a:extLst>
            <a:ext uri="{FF2B5EF4-FFF2-40B4-BE49-F238E27FC236}">
              <a16:creationId xmlns:a16="http://schemas.microsoft.com/office/drawing/2014/main" id="{2AC7A395-1282-4450-90B4-7464A4FC200A}"/>
            </a:ext>
          </a:extLst>
        </xdr:cNvPr>
        <xdr:cNvSpPr txBox="1"/>
      </xdr:nvSpPr>
      <xdr:spPr>
        <a:xfrm>
          <a:off x="14389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170197</xdr:rowOff>
    </xdr:from>
    <xdr:ext cx="405111" cy="259045"/>
    <xdr:sp macro="" textlink="">
      <xdr:nvSpPr>
        <xdr:cNvPr id="578" name="n_3mainValue【消防施設】&#10;有形固定資産減価償却率">
          <a:extLst>
            <a:ext uri="{FF2B5EF4-FFF2-40B4-BE49-F238E27FC236}">
              <a16:creationId xmlns:a16="http://schemas.microsoft.com/office/drawing/2014/main" id="{2B76FF8C-202E-463B-AF6C-4E876A49DF01}"/>
            </a:ext>
          </a:extLst>
        </xdr:cNvPr>
        <xdr:cNvSpPr txBox="1"/>
      </xdr:nvSpPr>
      <xdr:spPr>
        <a:xfrm>
          <a:off x="13500744"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103522</xdr:rowOff>
    </xdr:from>
    <xdr:ext cx="405111" cy="259045"/>
    <xdr:sp macro="" textlink="">
      <xdr:nvSpPr>
        <xdr:cNvPr id="579" name="n_4mainValue【消防施設】&#10;有形固定資産減価償却率">
          <a:extLst>
            <a:ext uri="{FF2B5EF4-FFF2-40B4-BE49-F238E27FC236}">
              <a16:creationId xmlns:a16="http://schemas.microsoft.com/office/drawing/2014/main" id="{EB2DB3C3-4019-4F40-A34F-2FF9327EA440}"/>
            </a:ext>
          </a:extLst>
        </xdr:cNvPr>
        <xdr:cNvSpPr txBox="1"/>
      </xdr:nvSpPr>
      <xdr:spPr>
        <a:xfrm>
          <a:off x="126117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38C669A9-6D34-4EF5-8EAB-9589BC9F5F7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0409289B-8EC1-469A-BF22-FAF3BE2B843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184034B3-34C8-4327-8727-E9E449B717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B056F259-703B-402A-BCC7-21A8FA5D55A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B0D8FF75-D1FF-47DE-80E8-232DFEF6815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F36BABE3-FA2E-4956-8D0B-6BDC1D0714E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0723AC88-49C4-4DA0-B70B-8E41518F830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0F463430-20CD-4508-8EED-B5288D0C5FD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3DF7D14F-8E99-4940-91E5-E80F4BAAC89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286D77F5-39FA-4761-95BB-8D91C354AFB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ACF71B0E-6989-48CA-8F38-F09A630D9304}"/>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0FAEBDE3-E992-4576-BA18-C29A326A64C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4FAE1D84-7FC0-4A18-8230-6AD7F9067F9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3" name="テキスト ボックス 592">
          <a:extLst>
            <a:ext uri="{FF2B5EF4-FFF2-40B4-BE49-F238E27FC236}">
              <a16:creationId xmlns:a16="http://schemas.microsoft.com/office/drawing/2014/main" id="{96E1696B-DCD8-444E-A42B-009320F356B4}"/>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CF92DE9E-2823-45E6-B61A-6AD53F16517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5" name="テキスト ボックス 594">
          <a:extLst>
            <a:ext uri="{FF2B5EF4-FFF2-40B4-BE49-F238E27FC236}">
              <a16:creationId xmlns:a16="http://schemas.microsoft.com/office/drawing/2014/main" id="{B8A28981-FA73-489E-9EBC-02F0655A72F0}"/>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4726DDF5-A79B-4B57-B7A4-DB295876B6DA}"/>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97" name="テキスト ボックス 596">
          <a:extLst>
            <a:ext uri="{FF2B5EF4-FFF2-40B4-BE49-F238E27FC236}">
              <a16:creationId xmlns:a16="http://schemas.microsoft.com/office/drawing/2014/main" id="{A714A8C5-6BDF-46E3-9E9C-4DE2275AC62E}"/>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0E71C69E-5598-4500-9482-FCC2E3CAF163}"/>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99" name="テキスト ボックス 598">
          <a:extLst>
            <a:ext uri="{FF2B5EF4-FFF2-40B4-BE49-F238E27FC236}">
              <a16:creationId xmlns:a16="http://schemas.microsoft.com/office/drawing/2014/main" id="{EC8833CF-17A5-4E9F-B68A-AD7942399578}"/>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C20FCD28-8723-44F8-8751-608F231C426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1" name="テキスト ボックス 600">
          <a:extLst>
            <a:ext uri="{FF2B5EF4-FFF2-40B4-BE49-F238E27FC236}">
              <a16:creationId xmlns:a16="http://schemas.microsoft.com/office/drawing/2014/main" id="{276DA2D5-EB4A-4599-8B17-A99404014C34}"/>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CA514DB4-A6D1-4A6E-9CC4-D13C7A9111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3" name="テキスト ボックス 602">
          <a:extLst>
            <a:ext uri="{FF2B5EF4-FFF2-40B4-BE49-F238E27FC236}">
              <a16:creationId xmlns:a16="http://schemas.microsoft.com/office/drawing/2014/main" id="{90354A56-CE78-47B4-89A2-45DB818B97E8}"/>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B029E01A-6228-4950-BD5B-2AE8498FE8F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5" name="直線コネクタ 604">
          <a:extLst>
            <a:ext uri="{FF2B5EF4-FFF2-40B4-BE49-F238E27FC236}">
              <a16:creationId xmlns:a16="http://schemas.microsoft.com/office/drawing/2014/main" id="{4CD995AB-8D70-4B7D-AE20-EE42F0905DE3}"/>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6" name="【消防施設】&#10;一人当たり面積最小値テキスト">
          <a:extLst>
            <a:ext uri="{FF2B5EF4-FFF2-40B4-BE49-F238E27FC236}">
              <a16:creationId xmlns:a16="http://schemas.microsoft.com/office/drawing/2014/main" id="{4827D737-2BB1-41FF-825B-31B66DBE578A}"/>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07" name="直線コネクタ 606">
          <a:extLst>
            <a:ext uri="{FF2B5EF4-FFF2-40B4-BE49-F238E27FC236}">
              <a16:creationId xmlns:a16="http://schemas.microsoft.com/office/drawing/2014/main" id="{82AFC059-AD2D-410B-8272-81FFA04A9BC2}"/>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08" name="【消防施設】&#10;一人当たり面積最大値テキスト">
          <a:extLst>
            <a:ext uri="{FF2B5EF4-FFF2-40B4-BE49-F238E27FC236}">
              <a16:creationId xmlns:a16="http://schemas.microsoft.com/office/drawing/2014/main" id="{4C94CE0E-5C3D-4142-A8F9-903E390E2371}"/>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09" name="直線コネクタ 608">
          <a:extLst>
            <a:ext uri="{FF2B5EF4-FFF2-40B4-BE49-F238E27FC236}">
              <a16:creationId xmlns:a16="http://schemas.microsoft.com/office/drawing/2014/main" id="{A1988859-E029-44D0-B8A7-AA04187692F3}"/>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0" name="【消防施設】&#10;一人当たり面積平均値テキスト">
          <a:extLst>
            <a:ext uri="{FF2B5EF4-FFF2-40B4-BE49-F238E27FC236}">
              <a16:creationId xmlns:a16="http://schemas.microsoft.com/office/drawing/2014/main" id="{09FB1C86-42B9-4E61-BF30-D22E26F191AE}"/>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1" name="フローチャート: 判断 610">
          <a:extLst>
            <a:ext uri="{FF2B5EF4-FFF2-40B4-BE49-F238E27FC236}">
              <a16:creationId xmlns:a16="http://schemas.microsoft.com/office/drawing/2014/main" id="{FDE7421C-FCEC-4468-8B2E-E482391EEA35}"/>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2" name="フローチャート: 判断 611">
          <a:extLst>
            <a:ext uri="{FF2B5EF4-FFF2-40B4-BE49-F238E27FC236}">
              <a16:creationId xmlns:a16="http://schemas.microsoft.com/office/drawing/2014/main" id="{1D7E91A7-6F67-4309-B2E3-9983153696CE}"/>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3" name="フローチャート: 判断 612">
          <a:extLst>
            <a:ext uri="{FF2B5EF4-FFF2-40B4-BE49-F238E27FC236}">
              <a16:creationId xmlns:a16="http://schemas.microsoft.com/office/drawing/2014/main" id="{7DA8E8AF-2DF6-46B3-9903-B6207723917C}"/>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4" name="フローチャート: 判断 613">
          <a:extLst>
            <a:ext uri="{FF2B5EF4-FFF2-40B4-BE49-F238E27FC236}">
              <a16:creationId xmlns:a16="http://schemas.microsoft.com/office/drawing/2014/main" id="{9B87F3F9-86D7-483B-8D63-1B39B550177D}"/>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5" name="フローチャート: 判断 614">
          <a:extLst>
            <a:ext uri="{FF2B5EF4-FFF2-40B4-BE49-F238E27FC236}">
              <a16:creationId xmlns:a16="http://schemas.microsoft.com/office/drawing/2014/main" id="{89EB9F6C-161D-4C48-B85C-B0F5217ED013}"/>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2D60893F-DB42-4C3D-8DC6-CC748D577D2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959E8691-7A21-4A43-8709-17E61557E45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DA3FC6C6-C344-4034-9E4C-D10B09A313B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5F71C1B3-447B-48F5-946C-4123AC5B355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7294B74-8597-45F2-978F-B6B0CA35670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116470</xdr:rowOff>
    </xdr:from>
    <xdr:to>
      <xdr:col>116</xdr:col>
      <xdr:colOff>114300</xdr:colOff>
      <xdr:row>87</xdr:row>
      <xdr:rowOff>46620</xdr:rowOff>
    </xdr:to>
    <xdr:sp macro="" textlink="">
      <xdr:nvSpPr>
        <xdr:cNvPr id="621" name="楕円 620">
          <a:extLst>
            <a:ext uri="{FF2B5EF4-FFF2-40B4-BE49-F238E27FC236}">
              <a16:creationId xmlns:a16="http://schemas.microsoft.com/office/drawing/2014/main" id="{F8FD1A39-5799-4492-AA1A-5DFF58D03A12}"/>
            </a:ext>
          </a:extLst>
        </xdr:cNvPr>
        <xdr:cNvSpPr/>
      </xdr:nvSpPr>
      <xdr:spPr>
        <a:xfrm>
          <a:off x="22110700" y="1486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2" name="【消防施設】&#10;一人当たり面積該当値テキスト">
          <a:extLst>
            <a:ext uri="{FF2B5EF4-FFF2-40B4-BE49-F238E27FC236}">
              <a16:creationId xmlns:a16="http://schemas.microsoft.com/office/drawing/2014/main" id="{C1540BF2-AF36-4C7C-8F06-C1427DDD713E}"/>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116460</xdr:rowOff>
    </xdr:from>
    <xdr:to>
      <xdr:col>112</xdr:col>
      <xdr:colOff>38100</xdr:colOff>
      <xdr:row>87</xdr:row>
      <xdr:rowOff>46610</xdr:rowOff>
    </xdr:to>
    <xdr:sp macro="" textlink="">
      <xdr:nvSpPr>
        <xdr:cNvPr id="623" name="楕円 622">
          <a:extLst>
            <a:ext uri="{FF2B5EF4-FFF2-40B4-BE49-F238E27FC236}">
              <a16:creationId xmlns:a16="http://schemas.microsoft.com/office/drawing/2014/main" id="{4513BBA1-EF65-499F-85FB-5B9F65C17813}"/>
            </a:ext>
          </a:extLst>
        </xdr:cNvPr>
        <xdr:cNvSpPr/>
      </xdr:nvSpPr>
      <xdr:spPr>
        <a:xfrm>
          <a:off x="21272500" y="1486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167260</xdr:rowOff>
    </xdr:from>
    <xdr:to>
      <xdr:col>116</xdr:col>
      <xdr:colOff>63500</xdr:colOff>
      <xdr:row>86</xdr:row>
      <xdr:rowOff>167270</xdr:rowOff>
    </xdr:to>
    <xdr:cxnSp macro="">
      <xdr:nvCxnSpPr>
        <xdr:cNvPr id="624" name="直線コネクタ 623">
          <a:extLst>
            <a:ext uri="{FF2B5EF4-FFF2-40B4-BE49-F238E27FC236}">
              <a16:creationId xmlns:a16="http://schemas.microsoft.com/office/drawing/2014/main" id="{2B8BBD0F-30C7-4C7D-9E04-342D4744D8B9}"/>
            </a:ext>
          </a:extLst>
        </xdr:cNvPr>
        <xdr:cNvCxnSpPr/>
      </xdr:nvCxnSpPr>
      <xdr:spPr>
        <a:xfrm>
          <a:off x="21323300" y="14911960"/>
          <a:ext cx="8382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116470</xdr:rowOff>
    </xdr:from>
    <xdr:to>
      <xdr:col>107</xdr:col>
      <xdr:colOff>101600</xdr:colOff>
      <xdr:row>87</xdr:row>
      <xdr:rowOff>46620</xdr:rowOff>
    </xdr:to>
    <xdr:sp macro="" textlink="">
      <xdr:nvSpPr>
        <xdr:cNvPr id="625" name="楕円 624">
          <a:extLst>
            <a:ext uri="{FF2B5EF4-FFF2-40B4-BE49-F238E27FC236}">
              <a16:creationId xmlns:a16="http://schemas.microsoft.com/office/drawing/2014/main" id="{4C1E7F7C-7419-42B2-8732-7AF7F9D5191B}"/>
            </a:ext>
          </a:extLst>
        </xdr:cNvPr>
        <xdr:cNvSpPr/>
      </xdr:nvSpPr>
      <xdr:spPr>
        <a:xfrm>
          <a:off x="20383500" y="1486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167260</xdr:rowOff>
    </xdr:from>
    <xdr:to>
      <xdr:col>111</xdr:col>
      <xdr:colOff>177800</xdr:colOff>
      <xdr:row>86</xdr:row>
      <xdr:rowOff>167270</xdr:rowOff>
    </xdr:to>
    <xdr:cxnSp macro="">
      <xdr:nvCxnSpPr>
        <xdr:cNvPr id="626" name="直線コネクタ 625">
          <a:extLst>
            <a:ext uri="{FF2B5EF4-FFF2-40B4-BE49-F238E27FC236}">
              <a16:creationId xmlns:a16="http://schemas.microsoft.com/office/drawing/2014/main" id="{4EC50DBE-F360-4E27-A86B-51F4E93D6505}"/>
            </a:ext>
          </a:extLst>
        </xdr:cNvPr>
        <xdr:cNvCxnSpPr/>
      </xdr:nvCxnSpPr>
      <xdr:spPr>
        <a:xfrm flipV="1">
          <a:off x="20434300" y="14911960"/>
          <a:ext cx="8890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116536</xdr:rowOff>
    </xdr:from>
    <xdr:to>
      <xdr:col>102</xdr:col>
      <xdr:colOff>165100</xdr:colOff>
      <xdr:row>87</xdr:row>
      <xdr:rowOff>46686</xdr:rowOff>
    </xdr:to>
    <xdr:sp macro="" textlink="">
      <xdr:nvSpPr>
        <xdr:cNvPr id="627" name="楕円 626">
          <a:extLst>
            <a:ext uri="{FF2B5EF4-FFF2-40B4-BE49-F238E27FC236}">
              <a16:creationId xmlns:a16="http://schemas.microsoft.com/office/drawing/2014/main" id="{94B0C3C1-A5A9-48C0-A644-5712DA84A551}"/>
            </a:ext>
          </a:extLst>
        </xdr:cNvPr>
        <xdr:cNvSpPr/>
      </xdr:nvSpPr>
      <xdr:spPr>
        <a:xfrm>
          <a:off x="19494500" y="1486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167270</xdr:rowOff>
    </xdr:from>
    <xdr:to>
      <xdr:col>107</xdr:col>
      <xdr:colOff>50800</xdr:colOff>
      <xdr:row>86</xdr:row>
      <xdr:rowOff>167336</xdr:rowOff>
    </xdr:to>
    <xdr:cxnSp macro="">
      <xdr:nvCxnSpPr>
        <xdr:cNvPr id="628" name="直線コネクタ 627">
          <a:extLst>
            <a:ext uri="{FF2B5EF4-FFF2-40B4-BE49-F238E27FC236}">
              <a16:creationId xmlns:a16="http://schemas.microsoft.com/office/drawing/2014/main" id="{5EC9FAEE-5365-4BD5-BF6D-0092E36627B3}"/>
            </a:ext>
          </a:extLst>
        </xdr:cNvPr>
        <xdr:cNvCxnSpPr/>
      </xdr:nvCxnSpPr>
      <xdr:spPr>
        <a:xfrm flipV="1">
          <a:off x="19545300" y="14911970"/>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116557</xdr:rowOff>
    </xdr:from>
    <xdr:to>
      <xdr:col>98</xdr:col>
      <xdr:colOff>38100</xdr:colOff>
      <xdr:row>87</xdr:row>
      <xdr:rowOff>46707</xdr:rowOff>
    </xdr:to>
    <xdr:sp macro="" textlink="">
      <xdr:nvSpPr>
        <xdr:cNvPr id="629" name="楕円 628">
          <a:extLst>
            <a:ext uri="{FF2B5EF4-FFF2-40B4-BE49-F238E27FC236}">
              <a16:creationId xmlns:a16="http://schemas.microsoft.com/office/drawing/2014/main" id="{9C79AD55-2E52-4B20-8285-17A28A28012A}"/>
            </a:ext>
          </a:extLst>
        </xdr:cNvPr>
        <xdr:cNvSpPr/>
      </xdr:nvSpPr>
      <xdr:spPr>
        <a:xfrm>
          <a:off x="18605500" y="1486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167336</xdr:rowOff>
    </xdr:from>
    <xdr:to>
      <xdr:col>102</xdr:col>
      <xdr:colOff>114300</xdr:colOff>
      <xdr:row>86</xdr:row>
      <xdr:rowOff>167357</xdr:rowOff>
    </xdr:to>
    <xdr:cxnSp macro="">
      <xdr:nvCxnSpPr>
        <xdr:cNvPr id="630" name="直線コネクタ 629">
          <a:extLst>
            <a:ext uri="{FF2B5EF4-FFF2-40B4-BE49-F238E27FC236}">
              <a16:creationId xmlns:a16="http://schemas.microsoft.com/office/drawing/2014/main" id="{E1A16AE1-B270-4BC8-82F3-06CCAA77DF73}"/>
            </a:ext>
          </a:extLst>
        </xdr:cNvPr>
        <xdr:cNvCxnSpPr/>
      </xdr:nvCxnSpPr>
      <xdr:spPr>
        <a:xfrm flipV="1">
          <a:off x="18656300" y="14912036"/>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31" name="n_1aveValue【消防施設】&#10;一人当たり面積">
          <a:extLst>
            <a:ext uri="{FF2B5EF4-FFF2-40B4-BE49-F238E27FC236}">
              <a16:creationId xmlns:a16="http://schemas.microsoft.com/office/drawing/2014/main" id="{2DB03342-5023-4ED1-A376-56E21E2E19F2}"/>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32" name="n_2aveValue【消防施設】&#10;一人当たり面積">
          <a:extLst>
            <a:ext uri="{FF2B5EF4-FFF2-40B4-BE49-F238E27FC236}">
              <a16:creationId xmlns:a16="http://schemas.microsoft.com/office/drawing/2014/main" id="{30794C1E-EC2A-427E-A237-8479F93739FE}"/>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3" name="n_3aveValue【消防施設】&#10;一人当たり面積">
          <a:extLst>
            <a:ext uri="{FF2B5EF4-FFF2-40B4-BE49-F238E27FC236}">
              <a16:creationId xmlns:a16="http://schemas.microsoft.com/office/drawing/2014/main" id="{3142F02C-BB37-4EB4-9304-3260A2E21018}"/>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4" name="n_4aveValue【消防施設】&#10;一人当たり面積">
          <a:extLst>
            <a:ext uri="{FF2B5EF4-FFF2-40B4-BE49-F238E27FC236}">
              <a16:creationId xmlns:a16="http://schemas.microsoft.com/office/drawing/2014/main" id="{7A23A4E8-4A3B-41AF-AE9C-06536CCF6998}"/>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37737</xdr:rowOff>
    </xdr:from>
    <xdr:ext cx="469744" cy="259045"/>
    <xdr:sp macro="" textlink="">
      <xdr:nvSpPr>
        <xdr:cNvPr id="635" name="n_1mainValue【消防施設】&#10;一人当たり面積">
          <a:extLst>
            <a:ext uri="{FF2B5EF4-FFF2-40B4-BE49-F238E27FC236}">
              <a16:creationId xmlns:a16="http://schemas.microsoft.com/office/drawing/2014/main" id="{572E1A12-E83C-4D3C-9B18-7DB94E367D6C}"/>
            </a:ext>
          </a:extLst>
        </xdr:cNvPr>
        <xdr:cNvSpPr txBox="1"/>
      </xdr:nvSpPr>
      <xdr:spPr>
        <a:xfrm>
          <a:off x="21075727" y="1495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37747</xdr:rowOff>
    </xdr:from>
    <xdr:ext cx="469744" cy="259045"/>
    <xdr:sp macro="" textlink="">
      <xdr:nvSpPr>
        <xdr:cNvPr id="636" name="n_2mainValue【消防施設】&#10;一人当たり面積">
          <a:extLst>
            <a:ext uri="{FF2B5EF4-FFF2-40B4-BE49-F238E27FC236}">
              <a16:creationId xmlns:a16="http://schemas.microsoft.com/office/drawing/2014/main" id="{ADAD8F27-1343-4977-B4B1-B19A4DE7BC2A}"/>
            </a:ext>
          </a:extLst>
        </xdr:cNvPr>
        <xdr:cNvSpPr txBox="1"/>
      </xdr:nvSpPr>
      <xdr:spPr>
        <a:xfrm>
          <a:off x="20199427" y="1495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37813</xdr:rowOff>
    </xdr:from>
    <xdr:ext cx="469744" cy="259045"/>
    <xdr:sp macro="" textlink="">
      <xdr:nvSpPr>
        <xdr:cNvPr id="637" name="n_3mainValue【消防施設】&#10;一人当たり面積">
          <a:extLst>
            <a:ext uri="{FF2B5EF4-FFF2-40B4-BE49-F238E27FC236}">
              <a16:creationId xmlns:a16="http://schemas.microsoft.com/office/drawing/2014/main" id="{F72CBB96-2F58-4D52-AD21-2661F7C6639E}"/>
            </a:ext>
          </a:extLst>
        </xdr:cNvPr>
        <xdr:cNvSpPr txBox="1"/>
      </xdr:nvSpPr>
      <xdr:spPr>
        <a:xfrm>
          <a:off x="19310427" y="1495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37834</xdr:rowOff>
    </xdr:from>
    <xdr:ext cx="469744" cy="259045"/>
    <xdr:sp macro="" textlink="">
      <xdr:nvSpPr>
        <xdr:cNvPr id="638" name="n_4mainValue【消防施設】&#10;一人当たり面積">
          <a:extLst>
            <a:ext uri="{FF2B5EF4-FFF2-40B4-BE49-F238E27FC236}">
              <a16:creationId xmlns:a16="http://schemas.microsoft.com/office/drawing/2014/main" id="{2879CDED-D5AE-4599-88F9-B315FB0AC3E5}"/>
            </a:ext>
          </a:extLst>
        </xdr:cNvPr>
        <xdr:cNvSpPr txBox="1"/>
      </xdr:nvSpPr>
      <xdr:spPr>
        <a:xfrm>
          <a:off x="18421427" y="149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19F30065-8C88-48AA-89FE-AEE92B6E77D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52B36474-39B5-44D1-ADD4-C695B3C9DA1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390325D-7017-48CB-8E7C-B6EB0F17744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74F77468-C857-4B40-874E-5283547AAB5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509F3F0-50C0-4417-9CA2-54F41282E0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5EBA298F-0598-4D5C-942F-5E1AAD1ACA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6CB63296-501E-481B-A87E-0055C0C2238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426AAB11-179A-483E-B46C-B0E267B692C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9C1F391-CBB9-43A4-90E2-CC99F1F0D6D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E9645309-2B67-4193-B46A-A7E9680F47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5DF06465-4499-46C9-B6E7-F3CDC10101D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A1C19705-F550-4FAE-9F5D-DB8D3A1B171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901E626B-5546-4D31-8E6B-B176A9148E6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11BE3F72-26BF-4B70-890C-1BD42C22908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D0F531EF-47B3-4F19-907A-9612AA1EF74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2E60C0DD-0587-4F9C-8A51-4C8ADC86BDB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DD1E1BEE-91B6-48D4-8F5C-30982E7DAEF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8BF12B8D-2E71-425E-9712-9831A1262CE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397C2133-59F4-41AC-945A-6E19BD74F04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2E93D2FD-766C-4861-81D7-B1938BC80B0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37DC2006-D86B-4E36-926B-2D17963955C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C73AF79F-EC97-4E58-96C3-5886FBC9A1B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D5013078-981A-43E0-AFCA-95B15E8CC91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9899DD2B-10EB-4847-A962-08B00B38832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BA621D0E-B995-4C74-81C6-870C310CE76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4" name="直線コネクタ 663">
          <a:extLst>
            <a:ext uri="{FF2B5EF4-FFF2-40B4-BE49-F238E27FC236}">
              <a16:creationId xmlns:a16="http://schemas.microsoft.com/office/drawing/2014/main" id="{887CE02C-5E36-4B7E-896F-5113138F0D43}"/>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5" name="【庁舎】&#10;有形固定資産減価償却率最小値テキスト">
          <a:extLst>
            <a:ext uri="{FF2B5EF4-FFF2-40B4-BE49-F238E27FC236}">
              <a16:creationId xmlns:a16="http://schemas.microsoft.com/office/drawing/2014/main" id="{BAE78F54-FCF7-40D1-8010-F019E17192EE}"/>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6" name="直線コネクタ 665">
          <a:extLst>
            <a:ext uri="{FF2B5EF4-FFF2-40B4-BE49-F238E27FC236}">
              <a16:creationId xmlns:a16="http://schemas.microsoft.com/office/drawing/2014/main" id="{A7AFA86F-11A2-43D7-A984-5A86A1D33C49}"/>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67" name="【庁舎】&#10;有形固定資産減価償却率最大値テキスト">
          <a:extLst>
            <a:ext uri="{FF2B5EF4-FFF2-40B4-BE49-F238E27FC236}">
              <a16:creationId xmlns:a16="http://schemas.microsoft.com/office/drawing/2014/main" id="{B64EA58C-9A61-4C9F-AE0C-A02EB2A462C8}"/>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68" name="直線コネクタ 667">
          <a:extLst>
            <a:ext uri="{FF2B5EF4-FFF2-40B4-BE49-F238E27FC236}">
              <a16:creationId xmlns:a16="http://schemas.microsoft.com/office/drawing/2014/main" id="{A64B6062-46F9-4A1F-8076-FAE2A3752351}"/>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69" name="【庁舎】&#10;有形固定資産減価償却率平均値テキスト">
          <a:extLst>
            <a:ext uri="{FF2B5EF4-FFF2-40B4-BE49-F238E27FC236}">
              <a16:creationId xmlns:a16="http://schemas.microsoft.com/office/drawing/2014/main" id="{4D464237-80FA-4E9B-871A-4000B62353E3}"/>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0" name="フローチャート: 判断 669">
          <a:extLst>
            <a:ext uri="{FF2B5EF4-FFF2-40B4-BE49-F238E27FC236}">
              <a16:creationId xmlns:a16="http://schemas.microsoft.com/office/drawing/2014/main" id="{AA873186-AE25-48BF-B7DD-5632AE90515D}"/>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1" name="フローチャート: 判断 670">
          <a:extLst>
            <a:ext uri="{FF2B5EF4-FFF2-40B4-BE49-F238E27FC236}">
              <a16:creationId xmlns:a16="http://schemas.microsoft.com/office/drawing/2014/main" id="{0EFC5F17-BDE7-479C-B328-7DC63154D4D6}"/>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2" name="フローチャート: 判断 671">
          <a:extLst>
            <a:ext uri="{FF2B5EF4-FFF2-40B4-BE49-F238E27FC236}">
              <a16:creationId xmlns:a16="http://schemas.microsoft.com/office/drawing/2014/main" id="{B5A147D6-102C-4F19-9FF0-29E4526337B7}"/>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3" name="フローチャート: 判断 672">
          <a:extLst>
            <a:ext uri="{FF2B5EF4-FFF2-40B4-BE49-F238E27FC236}">
              <a16:creationId xmlns:a16="http://schemas.microsoft.com/office/drawing/2014/main" id="{7EB78482-3356-4BD5-8662-00F877939F31}"/>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4" name="フローチャート: 判断 673">
          <a:extLst>
            <a:ext uri="{FF2B5EF4-FFF2-40B4-BE49-F238E27FC236}">
              <a16:creationId xmlns:a16="http://schemas.microsoft.com/office/drawing/2014/main" id="{95F576F3-9B1E-4079-9884-67197A8D5678}"/>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CFB9C401-F3D2-484F-BDDD-DC61ECFC3FB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5071D65-EB43-4444-91A9-8232ABFDB23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7A579F6-3541-4C8B-94A7-8A6313FB9E8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A53B041-E5B1-452A-ABEA-DE783B6A596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F93262B9-D508-488C-BDB8-B21714A950A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xdr:rowOff>
    </xdr:from>
    <xdr:to>
      <xdr:col>85</xdr:col>
      <xdr:colOff>177800</xdr:colOff>
      <xdr:row>104</xdr:row>
      <xdr:rowOff>102507</xdr:rowOff>
    </xdr:to>
    <xdr:sp macro="" textlink="">
      <xdr:nvSpPr>
        <xdr:cNvPr id="680" name="楕円 679">
          <a:extLst>
            <a:ext uri="{FF2B5EF4-FFF2-40B4-BE49-F238E27FC236}">
              <a16:creationId xmlns:a16="http://schemas.microsoft.com/office/drawing/2014/main" id="{DE86F3A4-5073-4C8E-AA50-63E4A5F5DDEA}"/>
            </a:ext>
          </a:extLst>
        </xdr:cNvPr>
        <xdr:cNvSpPr/>
      </xdr:nvSpPr>
      <xdr:spPr>
        <a:xfrm>
          <a:off x="162687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23784</xdr:rowOff>
    </xdr:from>
    <xdr:ext cx="405111" cy="259045"/>
    <xdr:sp macro="" textlink="">
      <xdr:nvSpPr>
        <xdr:cNvPr id="681" name="【庁舎】&#10;有形固定資産減価償却率該当値テキスト">
          <a:extLst>
            <a:ext uri="{FF2B5EF4-FFF2-40B4-BE49-F238E27FC236}">
              <a16:creationId xmlns:a16="http://schemas.microsoft.com/office/drawing/2014/main" id="{A0230DD6-00A1-494F-AA1F-CE1714C11555}"/>
            </a:ext>
          </a:extLst>
        </xdr:cNvPr>
        <xdr:cNvSpPr txBox="1"/>
      </xdr:nvSpPr>
      <xdr:spPr>
        <a:xfrm>
          <a:off x="16357600" y="1768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142966</xdr:rowOff>
    </xdr:from>
    <xdr:to>
      <xdr:col>81</xdr:col>
      <xdr:colOff>101600</xdr:colOff>
      <xdr:row>104</xdr:row>
      <xdr:rowOff>73116</xdr:rowOff>
    </xdr:to>
    <xdr:sp macro="" textlink="">
      <xdr:nvSpPr>
        <xdr:cNvPr id="682" name="楕円 681">
          <a:extLst>
            <a:ext uri="{FF2B5EF4-FFF2-40B4-BE49-F238E27FC236}">
              <a16:creationId xmlns:a16="http://schemas.microsoft.com/office/drawing/2014/main" id="{02E397EE-D30D-4EB4-AFC1-F7CD2753ED9D}"/>
            </a:ext>
          </a:extLst>
        </xdr:cNvPr>
        <xdr:cNvSpPr/>
      </xdr:nvSpPr>
      <xdr:spPr>
        <a:xfrm>
          <a:off x="15430500" y="1780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22316</xdr:rowOff>
    </xdr:from>
    <xdr:to>
      <xdr:col>85</xdr:col>
      <xdr:colOff>127000</xdr:colOff>
      <xdr:row>104</xdr:row>
      <xdr:rowOff>51707</xdr:rowOff>
    </xdr:to>
    <xdr:cxnSp macro="">
      <xdr:nvCxnSpPr>
        <xdr:cNvPr id="683" name="直線コネクタ 682">
          <a:extLst>
            <a:ext uri="{FF2B5EF4-FFF2-40B4-BE49-F238E27FC236}">
              <a16:creationId xmlns:a16="http://schemas.microsoft.com/office/drawing/2014/main" id="{607B464F-E738-4B8F-B472-C000E3527C0A}"/>
            </a:ext>
          </a:extLst>
        </xdr:cNvPr>
        <xdr:cNvCxnSpPr/>
      </xdr:nvCxnSpPr>
      <xdr:spPr>
        <a:xfrm>
          <a:off x="15481300" y="17853116"/>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110308</xdr:rowOff>
    </xdr:from>
    <xdr:to>
      <xdr:col>76</xdr:col>
      <xdr:colOff>165100</xdr:colOff>
      <xdr:row>104</xdr:row>
      <xdr:rowOff>40458</xdr:rowOff>
    </xdr:to>
    <xdr:sp macro="" textlink="">
      <xdr:nvSpPr>
        <xdr:cNvPr id="684" name="楕円 683">
          <a:extLst>
            <a:ext uri="{FF2B5EF4-FFF2-40B4-BE49-F238E27FC236}">
              <a16:creationId xmlns:a16="http://schemas.microsoft.com/office/drawing/2014/main" id="{680DCF67-EB29-4526-A06A-56C20D3DEA2B}"/>
            </a:ext>
          </a:extLst>
        </xdr:cNvPr>
        <xdr:cNvSpPr/>
      </xdr:nvSpPr>
      <xdr:spPr>
        <a:xfrm>
          <a:off x="14541500" y="1776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161108</xdr:rowOff>
    </xdr:from>
    <xdr:to>
      <xdr:col>81</xdr:col>
      <xdr:colOff>50800</xdr:colOff>
      <xdr:row>104</xdr:row>
      <xdr:rowOff>22316</xdr:rowOff>
    </xdr:to>
    <xdr:cxnSp macro="">
      <xdr:nvCxnSpPr>
        <xdr:cNvPr id="685" name="直線コネクタ 684">
          <a:extLst>
            <a:ext uri="{FF2B5EF4-FFF2-40B4-BE49-F238E27FC236}">
              <a16:creationId xmlns:a16="http://schemas.microsoft.com/office/drawing/2014/main" id="{C3DEA62F-69FD-4A83-AB95-7A84837FD015}"/>
            </a:ext>
          </a:extLst>
        </xdr:cNvPr>
        <xdr:cNvCxnSpPr/>
      </xdr:nvCxnSpPr>
      <xdr:spPr>
        <a:xfrm>
          <a:off x="14592300" y="1782045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686" name="楕円 685">
          <a:extLst>
            <a:ext uri="{FF2B5EF4-FFF2-40B4-BE49-F238E27FC236}">
              <a16:creationId xmlns:a16="http://schemas.microsoft.com/office/drawing/2014/main" id="{32653B3F-0A7B-468D-99DE-CD9B60781C35}"/>
            </a:ext>
          </a:extLst>
        </xdr:cNvPr>
        <xdr:cNvSpPr/>
      </xdr:nvSpPr>
      <xdr:spPr>
        <a:xfrm>
          <a:off x="1365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161108</xdr:rowOff>
    </xdr:from>
    <xdr:to>
      <xdr:col>76</xdr:col>
      <xdr:colOff>114300</xdr:colOff>
      <xdr:row>104</xdr:row>
      <xdr:rowOff>56606</xdr:rowOff>
    </xdr:to>
    <xdr:cxnSp macro="">
      <xdr:nvCxnSpPr>
        <xdr:cNvPr id="687" name="直線コネクタ 686">
          <a:extLst>
            <a:ext uri="{FF2B5EF4-FFF2-40B4-BE49-F238E27FC236}">
              <a16:creationId xmlns:a16="http://schemas.microsoft.com/office/drawing/2014/main" id="{E859EB88-7BA6-4FAC-9B2B-E95EF5D446CA}"/>
            </a:ext>
          </a:extLst>
        </xdr:cNvPr>
        <xdr:cNvCxnSpPr/>
      </xdr:nvCxnSpPr>
      <xdr:spPr>
        <a:xfrm flipV="1">
          <a:off x="13703300" y="17820458"/>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146231</xdr:rowOff>
    </xdr:from>
    <xdr:to>
      <xdr:col>67</xdr:col>
      <xdr:colOff>101600</xdr:colOff>
      <xdr:row>104</xdr:row>
      <xdr:rowOff>76381</xdr:rowOff>
    </xdr:to>
    <xdr:sp macro="" textlink="">
      <xdr:nvSpPr>
        <xdr:cNvPr id="688" name="楕円 687">
          <a:extLst>
            <a:ext uri="{FF2B5EF4-FFF2-40B4-BE49-F238E27FC236}">
              <a16:creationId xmlns:a16="http://schemas.microsoft.com/office/drawing/2014/main" id="{731E37C2-DBFF-46BB-9CF0-BFC69DEC1B7C}"/>
            </a:ext>
          </a:extLst>
        </xdr:cNvPr>
        <xdr:cNvSpPr/>
      </xdr:nvSpPr>
      <xdr:spPr>
        <a:xfrm>
          <a:off x="12763500"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25581</xdr:rowOff>
    </xdr:from>
    <xdr:to>
      <xdr:col>71</xdr:col>
      <xdr:colOff>177800</xdr:colOff>
      <xdr:row>104</xdr:row>
      <xdr:rowOff>56606</xdr:rowOff>
    </xdr:to>
    <xdr:cxnSp macro="">
      <xdr:nvCxnSpPr>
        <xdr:cNvPr id="689" name="直線コネクタ 688">
          <a:extLst>
            <a:ext uri="{FF2B5EF4-FFF2-40B4-BE49-F238E27FC236}">
              <a16:creationId xmlns:a16="http://schemas.microsoft.com/office/drawing/2014/main" id="{226CD5B0-2415-406B-9DC6-8DCCAFF86434}"/>
            </a:ext>
          </a:extLst>
        </xdr:cNvPr>
        <xdr:cNvCxnSpPr/>
      </xdr:nvCxnSpPr>
      <xdr:spPr>
        <a:xfrm>
          <a:off x="12814300" y="17856381"/>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0" name="n_1aveValue【庁舎】&#10;有形固定資産減価償却率">
          <a:extLst>
            <a:ext uri="{FF2B5EF4-FFF2-40B4-BE49-F238E27FC236}">
              <a16:creationId xmlns:a16="http://schemas.microsoft.com/office/drawing/2014/main" id="{3A6ACA86-81D8-4280-B91C-246CF35977E2}"/>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1" name="n_2aveValue【庁舎】&#10;有形固定資産減価償却率">
          <a:extLst>
            <a:ext uri="{FF2B5EF4-FFF2-40B4-BE49-F238E27FC236}">
              <a16:creationId xmlns:a16="http://schemas.microsoft.com/office/drawing/2014/main" id="{EDF9559E-9CAF-4169-A360-08C6EDCB2C5E}"/>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692" name="n_3aveValue【庁舎】&#10;有形固定資産減価償却率">
          <a:extLst>
            <a:ext uri="{FF2B5EF4-FFF2-40B4-BE49-F238E27FC236}">
              <a16:creationId xmlns:a16="http://schemas.microsoft.com/office/drawing/2014/main" id="{8C52F285-9472-45C6-8D0D-AB06B84F65B6}"/>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693" name="n_4aveValue【庁舎】&#10;有形固定資産減価償却率">
          <a:extLst>
            <a:ext uri="{FF2B5EF4-FFF2-40B4-BE49-F238E27FC236}">
              <a16:creationId xmlns:a16="http://schemas.microsoft.com/office/drawing/2014/main" id="{FBA53A87-52A6-48BF-827A-A34CAC389CA0}"/>
            </a:ext>
          </a:extLst>
        </xdr:cNvPr>
        <xdr:cNvSpPr txBox="1"/>
      </xdr:nvSpPr>
      <xdr:spPr>
        <a:xfrm>
          <a:off x="12611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89643</xdr:rowOff>
    </xdr:from>
    <xdr:ext cx="405111" cy="259045"/>
    <xdr:sp macro="" textlink="">
      <xdr:nvSpPr>
        <xdr:cNvPr id="694" name="n_1mainValue【庁舎】&#10;有形固定資産減価償却率">
          <a:extLst>
            <a:ext uri="{FF2B5EF4-FFF2-40B4-BE49-F238E27FC236}">
              <a16:creationId xmlns:a16="http://schemas.microsoft.com/office/drawing/2014/main" id="{C8CD96DF-6041-4BEF-BBC4-AA74AF9442E4}"/>
            </a:ext>
          </a:extLst>
        </xdr:cNvPr>
        <xdr:cNvSpPr txBox="1"/>
      </xdr:nvSpPr>
      <xdr:spPr>
        <a:xfrm>
          <a:off x="152660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56985</xdr:rowOff>
    </xdr:from>
    <xdr:ext cx="405111" cy="259045"/>
    <xdr:sp macro="" textlink="">
      <xdr:nvSpPr>
        <xdr:cNvPr id="695" name="n_2mainValue【庁舎】&#10;有形固定資産減価償却率">
          <a:extLst>
            <a:ext uri="{FF2B5EF4-FFF2-40B4-BE49-F238E27FC236}">
              <a16:creationId xmlns:a16="http://schemas.microsoft.com/office/drawing/2014/main" id="{60443423-34A0-4986-9DE6-65390750A76A}"/>
            </a:ext>
          </a:extLst>
        </xdr:cNvPr>
        <xdr:cNvSpPr txBox="1"/>
      </xdr:nvSpPr>
      <xdr:spPr>
        <a:xfrm>
          <a:off x="14389744" y="1754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696" name="n_3mainValue【庁舎】&#10;有形固定資産減価償却率">
          <a:extLst>
            <a:ext uri="{FF2B5EF4-FFF2-40B4-BE49-F238E27FC236}">
              <a16:creationId xmlns:a16="http://schemas.microsoft.com/office/drawing/2014/main" id="{244205B9-95F5-4458-9A11-FAF0AD945D11}"/>
            </a:ext>
          </a:extLst>
        </xdr:cNvPr>
        <xdr:cNvSpPr txBox="1"/>
      </xdr:nvSpPr>
      <xdr:spPr>
        <a:xfrm>
          <a:off x="13500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92908</xdr:rowOff>
    </xdr:from>
    <xdr:ext cx="405111" cy="259045"/>
    <xdr:sp macro="" textlink="">
      <xdr:nvSpPr>
        <xdr:cNvPr id="697" name="n_4mainValue【庁舎】&#10;有形固定資産減価償却率">
          <a:extLst>
            <a:ext uri="{FF2B5EF4-FFF2-40B4-BE49-F238E27FC236}">
              <a16:creationId xmlns:a16="http://schemas.microsoft.com/office/drawing/2014/main" id="{5AE28688-AC0A-4BD3-932F-77C6E79DCD28}"/>
            </a:ext>
          </a:extLst>
        </xdr:cNvPr>
        <xdr:cNvSpPr txBox="1"/>
      </xdr:nvSpPr>
      <xdr:spPr>
        <a:xfrm>
          <a:off x="12611744" y="1758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A04CB010-168E-4D45-8308-0B205340478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28D69F61-E72F-47B9-98D6-985AED1AFC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C1C3EAA9-677F-436F-B3AB-8B188F4EE55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92AB6F0A-C80B-4212-8181-0439CB830F6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75D09D9A-8793-427A-B89D-AC49359735A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8D3FB3CA-14F8-4477-AF0E-DA1BE337387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AAF79D3A-916C-4F7C-8C69-5C89FD21BF6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64D83BA7-F1DB-4828-8A20-C803C843D9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E7BFECCD-C070-443B-B104-92EEF89DF09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5E045B6F-D4BA-4560-B631-D8B842CEC4E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8" name="テキスト ボックス 707">
          <a:extLst>
            <a:ext uri="{FF2B5EF4-FFF2-40B4-BE49-F238E27FC236}">
              <a16:creationId xmlns:a16="http://schemas.microsoft.com/office/drawing/2014/main" id="{E3BD848C-4B70-4E88-B484-8F8605AE9D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a:extLst>
            <a:ext uri="{FF2B5EF4-FFF2-40B4-BE49-F238E27FC236}">
              <a16:creationId xmlns:a16="http://schemas.microsoft.com/office/drawing/2014/main" id="{21884096-CF5B-4E6F-8CA6-D088C275162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0" name="テキスト ボックス 709">
          <a:extLst>
            <a:ext uri="{FF2B5EF4-FFF2-40B4-BE49-F238E27FC236}">
              <a16:creationId xmlns:a16="http://schemas.microsoft.com/office/drawing/2014/main" id="{077C8DC2-A74B-4C76-94EE-66C1FB4F851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a:extLst>
            <a:ext uri="{FF2B5EF4-FFF2-40B4-BE49-F238E27FC236}">
              <a16:creationId xmlns:a16="http://schemas.microsoft.com/office/drawing/2014/main" id="{F55B134C-4624-438B-B3C0-52607D8A1A1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2" name="テキスト ボックス 711">
          <a:extLst>
            <a:ext uri="{FF2B5EF4-FFF2-40B4-BE49-F238E27FC236}">
              <a16:creationId xmlns:a16="http://schemas.microsoft.com/office/drawing/2014/main" id="{942881DF-9055-4831-A54A-6313973B996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29BCB4F1-75AE-40E6-B937-1FC76C04F27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a:extLst>
            <a:ext uri="{FF2B5EF4-FFF2-40B4-BE49-F238E27FC236}">
              <a16:creationId xmlns:a16="http://schemas.microsoft.com/office/drawing/2014/main" id="{84ADB16A-6385-4912-884C-DE5479C14DA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a:extLst>
            <a:ext uri="{FF2B5EF4-FFF2-40B4-BE49-F238E27FC236}">
              <a16:creationId xmlns:a16="http://schemas.microsoft.com/office/drawing/2014/main" id="{DF8CAC7C-2C4E-41F1-B474-5673BA9F4B77}"/>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6" name="テキスト ボックス 715">
          <a:extLst>
            <a:ext uri="{FF2B5EF4-FFF2-40B4-BE49-F238E27FC236}">
              <a16:creationId xmlns:a16="http://schemas.microsoft.com/office/drawing/2014/main" id="{F3DD21C8-39D7-4F1B-9AEF-0FFEF6A9DF2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a:extLst>
            <a:ext uri="{FF2B5EF4-FFF2-40B4-BE49-F238E27FC236}">
              <a16:creationId xmlns:a16="http://schemas.microsoft.com/office/drawing/2014/main" id="{55F0E96F-AAE1-476B-8C0F-875D3923489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8" name="テキスト ボックス 717">
          <a:extLst>
            <a:ext uri="{FF2B5EF4-FFF2-40B4-BE49-F238E27FC236}">
              <a16:creationId xmlns:a16="http://schemas.microsoft.com/office/drawing/2014/main" id="{4068A5B2-655F-491D-94C9-843420D2249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ECEBE26A-1D95-4F16-8060-82C88C60D1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1FD76BA4-09BA-4B33-BA72-592B31BC3D1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55E6ADA0-42B9-4109-AF90-7B53626E84D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2" name="直線コネクタ 721">
          <a:extLst>
            <a:ext uri="{FF2B5EF4-FFF2-40B4-BE49-F238E27FC236}">
              <a16:creationId xmlns:a16="http://schemas.microsoft.com/office/drawing/2014/main" id="{101B2E75-A965-4143-BBB9-6E1A0BAB97E0}"/>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3" name="【庁舎】&#10;一人当たり面積最小値テキスト">
          <a:extLst>
            <a:ext uri="{FF2B5EF4-FFF2-40B4-BE49-F238E27FC236}">
              <a16:creationId xmlns:a16="http://schemas.microsoft.com/office/drawing/2014/main" id="{59DA7E9C-375D-4205-B0A6-E6209746B35A}"/>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4" name="直線コネクタ 723">
          <a:extLst>
            <a:ext uri="{FF2B5EF4-FFF2-40B4-BE49-F238E27FC236}">
              <a16:creationId xmlns:a16="http://schemas.microsoft.com/office/drawing/2014/main" id="{14AFAD19-66FC-4B67-BEBB-79A91F4E59B7}"/>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5" name="【庁舎】&#10;一人当たり面積最大値テキスト">
          <a:extLst>
            <a:ext uri="{FF2B5EF4-FFF2-40B4-BE49-F238E27FC236}">
              <a16:creationId xmlns:a16="http://schemas.microsoft.com/office/drawing/2014/main" id="{E1073CD9-F033-491B-A5A0-35689867232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6" name="直線コネクタ 725">
          <a:extLst>
            <a:ext uri="{FF2B5EF4-FFF2-40B4-BE49-F238E27FC236}">
              <a16:creationId xmlns:a16="http://schemas.microsoft.com/office/drawing/2014/main" id="{6BF18106-AEDB-4BEE-AD7E-5C111609F465}"/>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7" name="【庁舎】&#10;一人当たり面積平均値テキスト">
          <a:extLst>
            <a:ext uri="{FF2B5EF4-FFF2-40B4-BE49-F238E27FC236}">
              <a16:creationId xmlns:a16="http://schemas.microsoft.com/office/drawing/2014/main" id="{9DCEC1AB-B75A-4E64-9FC4-FB485AF6FA4C}"/>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8" name="フローチャート: 判断 727">
          <a:extLst>
            <a:ext uri="{FF2B5EF4-FFF2-40B4-BE49-F238E27FC236}">
              <a16:creationId xmlns:a16="http://schemas.microsoft.com/office/drawing/2014/main" id="{80EA6C97-B13E-46F1-BE86-02BE997FB04C}"/>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29" name="フローチャート: 判断 728">
          <a:extLst>
            <a:ext uri="{FF2B5EF4-FFF2-40B4-BE49-F238E27FC236}">
              <a16:creationId xmlns:a16="http://schemas.microsoft.com/office/drawing/2014/main" id="{C14BC873-CF29-49AC-AC93-0B1DC505E28D}"/>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0" name="フローチャート: 判断 729">
          <a:extLst>
            <a:ext uri="{FF2B5EF4-FFF2-40B4-BE49-F238E27FC236}">
              <a16:creationId xmlns:a16="http://schemas.microsoft.com/office/drawing/2014/main" id="{CC834DB6-9AEA-4834-B37D-71D6B0AC7E2F}"/>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1" name="フローチャート: 判断 730">
          <a:extLst>
            <a:ext uri="{FF2B5EF4-FFF2-40B4-BE49-F238E27FC236}">
              <a16:creationId xmlns:a16="http://schemas.microsoft.com/office/drawing/2014/main" id="{87D26CFF-2261-4A42-9B4C-8D557EA9875D}"/>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2" name="フローチャート: 判断 731">
          <a:extLst>
            <a:ext uri="{FF2B5EF4-FFF2-40B4-BE49-F238E27FC236}">
              <a16:creationId xmlns:a16="http://schemas.microsoft.com/office/drawing/2014/main" id="{E5EF8775-D2E3-4E3C-AE4D-17F5D0F4E2AA}"/>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7C0FF46-5CEB-4687-ADB2-2587BC706DF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7DD6471-B8EE-4911-B5D5-40F74A1E807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126F2F9-1FDE-49D0-83A3-652EDEB235A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6CACC89-293E-46F2-986C-AE9F216812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63067557-C141-47A8-97E0-5CEE5A6D7FB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133350</xdr:rowOff>
    </xdr:from>
    <xdr:to>
      <xdr:col>116</xdr:col>
      <xdr:colOff>114300</xdr:colOff>
      <xdr:row>108</xdr:row>
      <xdr:rowOff>63500</xdr:rowOff>
    </xdr:to>
    <xdr:sp macro="" textlink="">
      <xdr:nvSpPr>
        <xdr:cNvPr id="738" name="楕円 737">
          <a:extLst>
            <a:ext uri="{FF2B5EF4-FFF2-40B4-BE49-F238E27FC236}">
              <a16:creationId xmlns:a16="http://schemas.microsoft.com/office/drawing/2014/main" id="{8020B6CD-1231-48B0-BB03-1F59E8F52ACB}"/>
            </a:ext>
          </a:extLst>
        </xdr:cNvPr>
        <xdr:cNvSpPr/>
      </xdr:nvSpPr>
      <xdr:spPr>
        <a:xfrm>
          <a:off x="22110700" y="184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111777</xdr:rowOff>
    </xdr:from>
    <xdr:ext cx="469744" cy="259045"/>
    <xdr:sp macro="" textlink="">
      <xdr:nvSpPr>
        <xdr:cNvPr id="739" name="【庁舎】&#10;一人当たり面積該当値テキスト">
          <a:extLst>
            <a:ext uri="{FF2B5EF4-FFF2-40B4-BE49-F238E27FC236}">
              <a16:creationId xmlns:a16="http://schemas.microsoft.com/office/drawing/2014/main" id="{14BB05E0-6274-405A-9F84-EE1CF7AAA8EC}"/>
            </a:ext>
          </a:extLst>
        </xdr:cNvPr>
        <xdr:cNvSpPr txBox="1"/>
      </xdr:nvSpPr>
      <xdr:spPr>
        <a:xfrm>
          <a:off x="22199600"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123189</xdr:rowOff>
    </xdr:from>
    <xdr:to>
      <xdr:col>112</xdr:col>
      <xdr:colOff>38100</xdr:colOff>
      <xdr:row>108</xdr:row>
      <xdr:rowOff>53339</xdr:rowOff>
    </xdr:to>
    <xdr:sp macro="" textlink="">
      <xdr:nvSpPr>
        <xdr:cNvPr id="740" name="楕円 739">
          <a:extLst>
            <a:ext uri="{FF2B5EF4-FFF2-40B4-BE49-F238E27FC236}">
              <a16:creationId xmlns:a16="http://schemas.microsoft.com/office/drawing/2014/main" id="{CB9D22FF-C63A-4C63-BDE3-970C04D2D39B}"/>
            </a:ext>
          </a:extLst>
        </xdr:cNvPr>
        <xdr:cNvSpPr/>
      </xdr:nvSpPr>
      <xdr:spPr>
        <a:xfrm>
          <a:off x="21272500" y="184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2539</xdr:rowOff>
    </xdr:from>
    <xdr:to>
      <xdr:col>116</xdr:col>
      <xdr:colOff>63500</xdr:colOff>
      <xdr:row>108</xdr:row>
      <xdr:rowOff>12700</xdr:rowOff>
    </xdr:to>
    <xdr:cxnSp macro="">
      <xdr:nvCxnSpPr>
        <xdr:cNvPr id="741" name="直線コネクタ 740">
          <a:extLst>
            <a:ext uri="{FF2B5EF4-FFF2-40B4-BE49-F238E27FC236}">
              <a16:creationId xmlns:a16="http://schemas.microsoft.com/office/drawing/2014/main" id="{3F1557D5-C897-4330-B33B-D32EFD78BC3F}"/>
            </a:ext>
          </a:extLst>
        </xdr:cNvPr>
        <xdr:cNvCxnSpPr/>
      </xdr:nvCxnSpPr>
      <xdr:spPr>
        <a:xfrm>
          <a:off x="21323300" y="18519139"/>
          <a:ext cx="8382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118111</xdr:rowOff>
    </xdr:from>
    <xdr:to>
      <xdr:col>107</xdr:col>
      <xdr:colOff>101600</xdr:colOff>
      <xdr:row>108</xdr:row>
      <xdr:rowOff>48261</xdr:rowOff>
    </xdr:to>
    <xdr:sp macro="" textlink="">
      <xdr:nvSpPr>
        <xdr:cNvPr id="742" name="楕円 741">
          <a:extLst>
            <a:ext uri="{FF2B5EF4-FFF2-40B4-BE49-F238E27FC236}">
              <a16:creationId xmlns:a16="http://schemas.microsoft.com/office/drawing/2014/main" id="{E9B7730E-597F-4ED9-B5C6-900B85FDA648}"/>
            </a:ext>
          </a:extLst>
        </xdr:cNvPr>
        <xdr:cNvSpPr/>
      </xdr:nvSpPr>
      <xdr:spPr>
        <a:xfrm>
          <a:off x="20383500" y="1846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168911</xdr:rowOff>
    </xdr:from>
    <xdr:to>
      <xdr:col>111</xdr:col>
      <xdr:colOff>177800</xdr:colOff>
      <xdr:row>108</xdr:row>
      <xdr:rowOff>2539</xdr:rowOff>
    </xdr:to>
    <xdr:cxnSp macro="">
      <xdr:nvCxnSpPr>
        <xdr:cNvPr id="743" name="直線コネクタ 742">
          <a:extLst>
            <a:ext uri="{FF2B5EF4-FFF2-40B4-BE49-F238E27FC236}">
              <a16:creationId xmlns:a16="http://schemas.microsoft.com/office/drawing/2014/main" id="{A643A085-C9EE-44F8-820C-95155C11C111}"/>
            </a:ext>
          </a:extLst>
        </xdr:cNvPr>
        <xdr:cNvCxnSpPr/>
      </xdr:nvCxnSpPr>
      <xdr:spPr>
        <a:xfrm>
          <a:off x="20434300" y="18514061"/>
          <a:ext cx="889000" cy="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4" name="楕円 743">
          <a:extLst>
            <a:ext uri="{FF2B5EF4-FFF2-40B4-BE49-F238E27FC236}">
              <a16:creationId xmlns:a16="http://schemas.microsoft.com/office/drawing/2014/main" id="{6614B54C-8E87-4F4B-BCAD-4CBFD200FB40}"/>
            </a:ext>
          </a:extLst>
        </xdr:cNvPr>
        <xdr:cNvSpPr/>
      </xdr:nvSpPr>
      <xdr:spPr>
        <a:xfrm>
          <a:off x="19494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160020</xdr:rowOff>
    </xdr:from>
    <xdr:to>
      <xdr:col>107</xdr:col>
      <xdr:colOff>50800</xdr:colOff>
      <xdr:row>107</xdr:row>
      <xdr:rowOff>168911</xdr:rowOff>
    </xdr:to>
    <xdr:cxnSp macro="">
      <xdr:nvCxnSpPr>
        <xdr:cNvPr id="745" name="直線コネクタ 744">
          <a:extLst>
            <a:ext uri="{FF2B5EF4-FFF2-40B4-BE49-F238E27FC236}">
              <a16:creationId xmlns:a16="http://schemas.microsoft.com/office/drawing/2014/main" id="{504E7F37-CB46-4E0F-93A2-C7BEEDE95CDF}"/>
            </a:ext>
          </a:extLst>
        </xdr:cNvPr>
        <xdr:cNvCxnSpPr/>
      </xdr:nvCxnSpPr>
      <xdr:spPr>
        <a:xfrm>
          <a:off x="19545300" y="18505170"/>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101600</xdr:rowOff>
    </xdr:from>
    <xdr:to>
      <xdr:col>98</xdr:col>
      <xdr:colOff>38100</xdr:colOff>
      <xdr:row>108</xdr:row>
      <xdr:rowOff>31750</xdr:rowOff>
    </xdr:to>
    <xdr:sp macro="" textlink="">
      <xdr:nvSpPr>
        <xdr:cNvPr id="746" name="楕円 745">
          <a:extLst>
            <a:ext uri="{FF2B5EF4-FFF2-40B4-BE49-F238E27FC236}">
              <a16:creationId xmlns:a16="http://schemas.microsoft.com/office/drawing/2014/main" id="{414F54C5-87D0-4F69-9100-09501EB642A5}"/>
            </a:ext>
          </a:extLst>
        </xdr:cNvPr>
        <xdr:cNvSpPr/>
      </xdr:nvSpPr>
      <xdr:spPr>
        <a:xfrm>
          <a:off x="186055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152400</xdr:rowOff>
    </xdr:from>
    <xdr:to>
      <xdr:col>102</xdr:col>
      <xdr:colOff>114300</xdr:colOff>
      <xdr:row>107</xdr:row>
      <xdr:rowOff>160020</xdr:rowOff>
    </xdr:to>
    <xdr:cxnSp macro="">
      <xdr:nvCxnSpPr>
        <xdr:cNvPr id="747" name="直線コネクタ 746">
          <a:extLst>
            <a:ext uri="{FF2B5EF4-FFF2-40B4-BE49-F238E27FC236}">
              <a16:creationId xmlns:a16="http://schemas.microsoft.com/office/drawing/2014/main" id="{BD5437F4-843A-4F87-B42B-37FB61D372F0}"/>
            </a:ext>
          </a:extLst>
        </xdr:cNvPr>
        <xdr:cNvCxnSpPr/>
      </xdr:nvCxnSpPr>
      <xdr:spPr>
        <a:xfrm>
          <a:off x="18656300" y="184975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48" name="n_1aveValue【庁舎】&#10;一人当たり面積">
          <a:extLst>
            <a:ext uri="{FF2B5EF4-FFF2-40B4-BE49-F238E27FC236}">
              <a16:creationId xmlns:a16="http://schemas.microsoft.com/office/drawing/2014/main" id="{ED56C0F9-3A32-4DFA-81DC-BED19FAC6FEF}"/>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49" name="n_2aveValue【庁舎】&#10;一人当たり面積">
          <a:extLst>
            <a:ext uri="{FF2B5EF4-FFF2-40B4-BE49-F238E27FC236}">
              <a16:creationId xmlns:a16="http://schemas.microsoft.com/office/drawing/2014/main" id="{873BD723-CE39-4E7E-9C19-03971F406FD9}"/>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0" name="n_3aveValue【庁舎】&#10;一人当たり面積">
          <a:extLst>
            <a:ext uri="{FF2B5EF4-FFF2-40B4-BE49-F238E27FC236}">
              <a16:creationId xmlns:a16="http://schemas.microsoft.com/office/drawing/2014/main" id="{59CB6DE3-3A19-41DF-8D90-F90CA7D7D8E7}"/>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1" name="n_4aveValue【庁舎】&#10;一人当たり面積">
          <a:extLst>
            <a:ext uri="{FF2B5EF4-FFF2-40B4-BE49-F238E27FC236}">
              <a16:creationId xmlns:a16="http://schemas.microsoft.com/office/drawing/2014/main" id="{B87A111B-0D49-4D2F-91DE-BDA9FCAF9CA8}"/>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44466</xdr:rowOff>
    </xdr:from>
    <xdr:ext cx="469744" cy="259045"/>
    <xdr:sp macro="" textlink="">
      <xdr:nvSpPr>
        <xdr:cNvPr id="752" name="n_1mainValue【庁舎】&#10;一人当たり面積">
          <a:extLst>
            <a:ext uri="{FF2B5EF4-FFF2-40B4-BE49-F238E27FC236}">
              <a16:creationId xmlns:a16="http://schemas.microsoft.com/office/drawing/2014/main" id="{D91EFACC-1BB3-4FB9-A3BB-6373B64AD94C}"/>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39388</xdr:rowOff>
    </xdr:from>
    <xdr:ext cx="469744" cy="259045"/>
    <xdr:sp macro="" textlink="">
      <xdr:nvSpPr>
        <xdr:cNvPr id="753" name="n_2mainValue【庁舎】&#10;一人当たり面積">
          <a:extLst>
            <a:ext uri="{FF2B5EF4-FFF2-40B4-BE49-F238E27FC236}">
              <a16:creationId xmlns:a16="http://schemas.microsoft.com/office/drawing/2014/main" id="{9EEDDFB6-559B-4AEA-85D2-F5716EF4182A}"/>
            </a:ext>
          </a:extLst>
        </xdr:cNvPr>
        <xdr:cNvSpPr txBox="1"/>
      </xdr:nvSpPr>
      <xdr:spPr>
        <a:xfrm>
          <a:off x="20199427" y="1855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4" name="n_3mainValue【庁舎】&#10;一人当たり面積">
          <a:extLst>
            <a:ext uri="{FF2B5EF4-FFF2-40B4-BE49-F238E27FC236}">
              <a16:creationId xmlns:a16="http://schemas.microsoft.com/office/drawing/2014/main" id="{DDA78F05-1DDB-41C7-A349-ECEA5769665D}"/>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22877</xdr:rowOff>
    </xdr:from>
    <xdr:ext cx="469744" cy="259045"/>
    <xdr:sp macro="" textlink="">
      <xdr:nvSpPr>
        <xdr:cNvPr id="755" name="n_4mainValue【庁舎】&#10;一人当たり面積">
          <a:extLst>
            <a:ext uri="{FF2B5EF4-FFF2-40B4-BE49-F238E27FC236}">
              <a16:creationId xmlns:a16="http://schemas.microsoft.com/office/drawing/2014/main" id="{E4E5A7E5-013F-4D55-BACC-8699B0B9A861}"/>
            </a:ext>
          </a:extLst>
        </xdr:cNvPr>
        <xdr:cNvSpPr txBox="1"/>
      </xdr:nvSpPr>
      <xdr:spPr>
        <a:xfrm>
          <a:off x="18421427"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E5AE5B9F-A16C-4C99-A040-754A96AE798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2B1EFA83-B5F8-45DA-B2B4-F3883BAD35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5FBC4359-F0AE-496D-8D14-021B26C3F85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類似団体と比較して特に有形固定資産減価償却率が大幅に（</a:t>
          </a:r>
          <a:r>
            <a:rPr kumimoji="1" lang="en-US" altLang="ja-JP" sz="1000" b="0" i="0" baseline="0">
              <a:solidFill>
                <a:schemeClr val="dk1"/>
              </a:solidFill>
              <a:effectLst/>
              <a:latin typeface="+mn-lt"/>
              <a:ea typeface="+mn-ea"/>
              <a:cs typeface="+mn-cs"/>
            </a:rPr>
            <a:t>10</a:t>
          </a:r>
          <a:r>
            <a:rPr kumimoji="1" lang="ja-JP" altLang="ja-JP" sz="1000" b="0" i="0" baseline="0">
              <a:solidFill>
                <a:schemeClr val="dk1"/>
              </a:solidFill>
              <a:effectLst/>
              <a:latin typeface="+mn-lt"/>
              <a:ea typeface="+mn-ea"/>
              <a:cs typeface="+mn-cs"/>
            </a:rPr>
            <a:t>ポイント以上）高くなっている施設は、公民館、福祉施設、一般廃棄物処理施設であり、特に低くなっている施設は、公営住宅、消防施設、市民会館である。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中でも公営住宅は、令和元年度に災害公営住宅の整備を完了し、有形固定資産減価償却率は特に低い水準となっている。幼稚園については、令和２年度に町立幼稚園の民営化に伴う売却により皆減となった。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令和６年度においては、学校施設や体育館・プールを除く施設について１年分の減価償却が進んだことにより前年度より減価償却率が上昇している。役場庁舎については設備等の老朽化・耐用年数の経過により複数の設備を改修する必要があるため、今後は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学校施設については、児童・生徒数の増加への対応を行う必要があることから</a:t>
          </a:r>
          <a:r>
            <a:rPr lang="ja-JP" altLang="ja-JP" sz="1000" b="0" i="0" baseline="0">
              <a:solidFill>
                <a:schemeClr val="dk1"/>
              </a:solidFill>
              <a:effectLst/>
              <a:latin typeface="+mn-lt"/>
              <a:ea typeface="+mn-ea"/>
              <a:cs typeface="+mn-cs"/>
            </a:rPr>
            <a:t>、令和６年度より小中学校の校舎増築事業に着手しており、事業の進展に伴い今後さらなる</a:t>
          </a:r>
          <a:r>
            <a:rPr kumimoji="1" lang="ja-JP" altLang="ja-JP" sz="1000" b="0" i="0" baseline="0">
              <a:solidFill>
                <a:schemeClr val="dk1"/>
              </a:solidFill>
              <a:effectLst/>
              <a:latin typeface="+mn-lt"/>
              <a:ea typeface="+mn-ea"/>
              <a:cs typeface="+mn-cs"/>
            </a:rPr>
            <a:t>有形固定資産減価償却率の減少が見込まれる。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公営住宅については、平成２８年熊本地震により被災した町民向けに整備を行った災害公営住宅が完成したため、既存の老朽化が進んだ町営住宅とのバランスを調整しながら適切に管理運営を行う。</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公民館及び福祉施設については、老朽化がかなり進んでおり有形固定資産減価償却率が高くなっているため、ほかの施設との複合化を視野に入れ償却、再編を検討する必要がある。</a:t>
          </a:r>
          <a:endParaRPr lang="ja-JP" altLang="ja-JP" sz="10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ata\data\&#32207;&#21209;&#35506;%20&#36001;&#25919;&#20418;\&#12304;&#9313;&#26032;NAS&#12424;&#12426;&#12305;&#9733;&#22522;&#24185;&#31995;_&#20849;&#26377;&#12501;&#12457;&#12523;&#12480;&#12363;&#12425;&#12398;&#31227;&#34892;&#12487;&#12540;&#12479;\R8&#24180;&#24230;&#12304;&#26410;&#20966;&#29702;&#26696;&#20214;&#12394;&#12393;&#12305;\00&#21454;&#21463;&#28168;&#26410;&#20966;&#29702;\080820&#12304;0911&#12294;&#12305;&#20196;&#21644;&#65302;&#24180;&#24230;&#36001;&#25919;&#29366;&#27841;&#36039;&#26009;&#38598;&#12398;&#20316;&#25104;&#12395;&#12388;&#12356;&#12390;&#65288;&#65298;&#22238;&#30446;&#12539;&#22320;&#26041;&#20844;&#20250;&#35336;&#38306;&#20418;&#65289;\&#12304;&#36001;&#25919;&#29366;&#27841;&#36039;&#26009;&#38598;&#12305;_434426_&#22025;&#23798;&#30010;_2024\&#32080;&#21512;&#21069;&#12304;&#36001;&#25919;&#29366;&#27841;&#36039;&#26009;&#38598;&#12305;_434426_&#22025;&#23798;&#30010;_2024(2&#22238;&#30446;).xlsx" TargetMode="External"/><Relationship Id="rId1" Type="http://schemas.openxmlformats.org/officeDocument/2006/relationships/externalLinkPath" Target="&#32080;&#21512;&#21069;&#12304;&#36001;&#25919;&#29366;&#27841;&#36039;&#26009;&#38598;&#12305;_434426_&#22025;&#23798;&#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62</v>
          </cell>
          <cell r="BX51">
            <v>76.900000000000006</v>
          </cell>
          <cell r="CF51">
            <v>94.6</v>
          </cell>
          <cell r="CN51">
            <v>66.7</v>
          </cell>
          <cell r="CV51">
            <v>61.1</v>
          </cell>
        </row>
        <row r="53">
          <cell r="BP53">
            <v>51</v>
          </cell>
          <cell r="BX53">
            <v>49.9</v>
          </cell>
          <cell r="CF53">
            <v>49.5</v>
          </cell>
          <cell r="CN53">
            <v>51.1</v>
          </cell>
          <cell r="CV53">
            <v>52.8</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62</v>
          </cell>
          <cell r="BX73">
            <v>76.900000000000006</v>
          </cell>
          <cell r="CF73">
            <v>94.6</v>
          </cell>
          <cell r="CN73">
            <v>66.7</v>
          </cell>
          <cell r="CV73">
            <v>61.1</v>
          </cell>
        </row>
        <row r="75">
          <cell r="BP75">
            <v>8.5</v>
          </cell>
          <cell r="BX75">
            <v>9.4</v>
          </cell>
          <cell r="CF75">
            <v>10.1</v>
          </cell>
          <cell r="CN75">
            <v>10.7</v>
          </cell>
          <cell r="CV75">
            <v>10.9</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BN11" sqref="BN11:BU1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7500459</v>
      </c>
      <c r="BO4" s="449"/>
      <c r="BP4" s="449"/>
      <c r="BQ4" s="449"/>
      <c r="BR4" s="449"/>
      <c r="BS4" s="449"/>
      <c r="BT4" s="449"/>
      <c r="BU4" s="450"/>
      <c r="BV4" s="448">
        <v>6841349</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1.1000000000000001</v>
      </c>
      <c r="CU4" s="589"/>
      <c r="CV4" s="589"/>
      <c r="CW4" s="589"/>
      <c r="CX4" s="589"/>
      <c r="CY4" s="589"/>
      <c r="CZ4" s="589"/>
      <c r="DA4" s="590"/>
      <c r="DB4" s="588">
        <v>1.4</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6945050</v>
      </c>
      <c r="BO5" s="420"/>
      <c r="BP5" s="420"/>
      <c r="BQ5" s="420"/>
      <c r="BR5" s="420"/>
      <c r="BS5" s="420"/>
      <c r="BT5" s="420"/>
      <c r="BU5" s="421"/>
      <c r="BV5" s="419">
        <v>6668851</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88.8</v>
      </c>
      <c r="CU5" s="417"/>
      <c r="CV5" s="417"/>
      <c r="CW5" s="417"/>
      <c r="CX5" s="417"/>
      <c r="CY5" s="417"/>
      <c r="CZ5" s="417"/>
      <c r="DA5" s="418"/>
      <c r="DB5" s="416">
        <v>86.3</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555409</v>
      </c>
      <c r="BO6" s="420"/>
      <c r="BP6" s="420"/>
      <c r="BQ6" s="420"/>
      <c r="BR6" s="420"/>
      <c r="BS6" s="420"/>
      <c r="BT6" s="420"/>
      <c r="BU6" s="421"/>
      <c r="BV6" s="419">
        <v>172498</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89.2</v>
      </c>
      <c r="CU6" s="563"/>
      <c r="CV6" s="563"/>
      <c r="CW6" s="563"/>
      <c r="CX6" s="563"/>
      <c r="CY6" s="563"/>
      <c r="CZ6" s="563"/>
      <c r="DA6" s="564"/>
      <c r="DB6" s="562">
        <v>87.2</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516452</v>
      </c>
      <c r="BO7" s="420"/>
      <c r="BP7" s="420"/>
      <c r="BQ7" s="420"/>
      <c r="BR7" s="420"/>
      <c r="BS7" s="420"/>
      <c r="BT7" s="420"/>
      <c r="BU7" s="421"/>
      <c r="BV7" s="419">
        <v>125976</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3570843</v>
      </c>
      <c r="CU7" s="420"/>
      <c r="CV7" s="420"/>
      <c r="CW7" s="420"/>
      <c r="CX7" s="420"/>
      <c r="CY7" s="420"/>
      <c r="CZ7" s="420"/>
      <c r="DA7" s="421"/>
      <c r="DB7" s="419">
        <v>3402429</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38957</v>
      </c>
      <c r="BO8" s="420"/>
      <c r="BP8" s="420"/>
      <c r="BQ8" s="420"/>
      <c r="BR8" s="420"/>
      <c r="BS8" s="420"/>
      <c r="BT8" s="420"/>
      <c r="BU8" s="421"/>
      <c r="BV8" s="419">
        <v>46522</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0.6</v>
      </c>
      <c r="CU8" s="523"/>
      <c r="CV8" s="523"/>
      <c r="CW8" s="523"/>
      <c r="CX8" s="523"/>
      <c r="CY8" s="523"/>
      <c r="CZ8" s="523"/>
      <c r="DA8" s="524"/>
      <c r="DB8" s="522">
        <v>0.61</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9547</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-7565</v>
      </c>
      <c r="BO9" s="420"/>
      <c r="BP9" s="420"/>
      <c r="BQ9" s="420"/>
      <c r="BR9" s="420"/>
      <c r="BS9" s="420"/>
      <c r="BT9" s="420"/>
      <c r="BU9" s="421"/>
      <c r="BV9" s="419">
        <v>-157669</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14.4</v>
      </c>
      <c r="CU9" s="417"/>
      <c r="CV9" s="417"/>
      <c r="CW9" s="417"/>
      <c r="CX9" s="417"/>
      <c r="CY9" s="417"/>
      <c r="CZ9" s="417"/>
      <c r="DA9" s="418"/>
      <c r="DB9" s="416">
        <v>15.8</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9054</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90</v>
      </c>
      <c r="AV10" s="478"/>
      <c r="AW10" s="478"/>
      <c r="AX10" s="478"/>
      <c r="AY10" s="433" t="s">
        <v>114</v>
      </c>
      <c r="AZ10" s="434"/>
      <c r="BA10" s="434"/>
      <c r="BB10" s="434"/>
      <c r="BC10" s="434"/>
      <c r="BD10" s="434"/>
      <c r="BE10" s="434"/>
      <c r="BF10" s="434"/>
      <c r="BG10" s="434"/>
      <c r="BH10" s="434"/>
      <c r="BI10" s="434"/>
      <c r="BJ10" s="434"/>
      <c r="BK10" s="434"/>
      <c r="BL10" s="434"/>
      <c r="BM10" s="435"/>
      <c r="BN10" s="419">
        <v>23233</v>
      </c>
      <c r="BO10" s="420"/>
      <c r="BP10" s="420"/>
      <c r="BQ10" s="420"/>
      <c r="BR10" s="420"/>
      <c r="BS10" s="420"/>
      <c r="BT10" s="420"/>
      <c r="BU10" s="421"/>
      <c r="BV10" s="419">
        <v>151842</v>
      </c>
      <c r="BW10" s="420"/>
      <c r="BX10" s="420"/>
      <c r="BY10" s="420"/>
      <c r="BZ10" s="420"/>
      <c r="CA10" s="420"/>
      <c r="CB10" s="420"/>
      <c r="CC10" s="421"/>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116</v>
      </c>
      <c r="M11" s="381"/>
      <c r="N11" s="381"/>
      <c r="O11" s="381"/>
      <c r="P11" s="381"/>
      <c r="Q11" s="382"/>
      <c r="R11" s="548" t="s">
        <v>117</v>
      </c>
      <c r="S11" s="549"/>
      <c r="T11" s="549"/>
      <c r="U11" s="549"/>
      <c r="V11" s="550"/>
      <c r="W11" s="560"/>
      <c r="X11" s="370"/>
      <c r="Y11" s="370"/>
      <c r="Z11" s="370"/>
      <c r="AA11" s="370"/>
      <c r="AB11" s="370"/>
      <c r="AC11" s="370"/>
      <c r="AD11" s="370"/>
      <c r="AE11" s="370"/>
      <c r="AF11" s="370"/>
      <c r="AG11" s="370"/>
      <c r="AH11" s="370"/>
      <c r="AI11" s="370"/>
      <c r="AJ11" s="370"/>
      <c r="AK11" s="370"/>
      <c r="AL11" s="561"/>
      <c r="AM11" s="476" t="s">
        <v>118</v>
      </c>
      <c r="AN11" s="376"/>
      <c r="AO11" s="376"/>
      <c r="AP11" s="376"/>
      <c r="AQ11" s="376"/>
      <c r="AR11" s="376"/>
      <c r="AS11" s="376"/>
      <c r="AT11" s="377"/>
      <c r="AU11" s="477" t="s">
        <v>90</v>
      </c>
      <c r="AV11" s="478"/>
      <c r="AW11" s="478"/>
      <c r="AX11" s="478"/>
      <c r="AY11" s="433" t="s">
        <v>119</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120</v>
      </c>
      <c r="CE11" s="379"/>
      <c r="CF11" s="379"/>
      <c r="CG11" s="379"/>
      <c r="CH11" s="379"/>
      <c r="CI11" s="379"/>
      <c r="CJ11" s="379"/>
      <c r="CK11" s="379"/>
      <c r="CL11" s="379"/>
      <c r="CM11" s="379"/>
      <c r="CN11" s="379"/>
      <c r="CO11" s="379"/>
      <c r="CP11" s="379"/>
      <c r="CQ11" s="379"/>
      <c r="CR11" s="379"/>
      <c r="CS11" s="460"/>
      <c r="CT11" s="522" t="s">
        <v>121</v>
      </c>
      <c r="CU11" s="523"/>
      <c r="CV11" s="523"/>
      <c r="CW11" s="523"/>
      <c r="CX11" s="523"/>
      <c r="CY11" s="523"/>
      <c r="CZ11" s="523"/>
      <c r="DA11" s="524"/>
      <c r="DB11" s="522" t="s">
        <v>121</v>
      </c>
      <c r="DC11" s="523"/>
      <c r="DD11" s="523"/>
      <c r="DE11" s="523"/>
      <c r="DF11" s="523"/>
      <c r="DG11" s="523"/>
      <c r="DH11" s="523"/>
      <c r="DI11" s="524"/>
    </row>
    <row r="12" spans="1:119" ht="18.75" customHeight="1" x14ac:dyDescent="0.15">
      <c r="A12" s="169"/>
      <c r="B12" s="525" t="s">
        <v>122</v>
      </c>
      <c r="C12" s="526"/>
      <c r="D12" s="526"/>
      <c r="E12" s="526"/>
      <c r="F12" s="526"/>
      <c r="G12" s="526"/>
      <c r="H12" s="526"/>
      <c r="I12" s="526"/>
      <c r="J12" s="526"/>
      <c r="K12" s="527"/>
      <c r="L12" s="534" t="s">
        <v>123</v>
      </c>
      <c r="M12" s="535"/>
      <c r="N12" s="535"/>
      <c r="O12" s="535"/>
      <c r="P12" s="535"/>
      <c r="Q12" s="536"/>
      <c r="R12" s="537">
        <v>10254</v>
      </c>
      <c r="S12" s="538"/>
      <c r="T12" s="538"/>
      <c r="U12" s="538"/>
      <c r="V12" s="539"/>
      <c r="W12" s="540" t="s">
        <v>1</v>
      </c>
      <c r="X12" s="478"/>
      <c r="Y12" s="478"/>
      <c r="Z12" s="478"/>
      <c r="AA12" s="478"/>
      <c r="AB12" s="541"/>
      <c r="AC12" s="542" t="s">
        <v>124</v>
      </c>
      <c r="AD12" s="543"/>
      <c r="AE12" s="543"/>
      <c r="AF12" s="543"/>
      <c r="AG12" s="544"/>
      <c r="AH12" s="542" t="s">
        <v>125</v>
      </c>
      <c r="AI12" s="543"/>
      <c r="AJ12" s="543"/>
      <c r="AK12" s="543"/>
      <c r="AL12" s="545"/>
      <c r="AM12" s="476" t="s">
        <v>126</v>
      </c>
      <c r="AN12" s="376"/>
      <c r="AO12" s="376"/>
      <c r="AP12" s="376"/>
      <c r="AQ12" s="376"/>
      <c r="AR12" s="376"/>
      <c r="AS12" s="376"/>
      <c r="AT12" s="377"/>
      <c r="AU12" s="477" t="s">
        <v>90</v>
      </c>
      <c r="AV12" s="478"/>
      <c r="AW12" s="478"/>
      <c r="AX12" s="478"/>
      <c r="AY12" s="433" t="s">
        <v>127</v>
      </c>
      <c r="AZ12" s="434"/>
      <c r="BA12" s="434"/>
      <c r="BB12" s="434"/>
      <c r="BC12" s="434"/>
      <c r="BD12" s="434"/>
      <c r="BE12" s="434"/>
      <c r="BF12" s="434"/>
      <c r="BG12" s="434"/>
      <c r="BH12" s="434"/>
      <c r="BI12" s="434"/>
      <c r="BJ12" s="434"/>
      <c r="BK12" s="434"/>
      <c r="BL12" s="434"/>
      <c r="BM12" s="435"/>
      <c r="BN12" s="419">
        <v>290000</v>
      </c>
      <c r="BO12" s="420"/>
      <c r="BP12" s="420"/>
      <c r="BQ12" s="420"/>
      <c r="BR12" s="420"/>
      <c r="BS12" s="420"/>
      <c r="BT12" s="420"/>
      <c r="BU12" s="421"/>
      <c r="BV12" s="419">
        <v>0</v>
      </c>
      <c r="BW12" s="420"/>
      <c r="BX12" s="420"/>
      <c r="BY12" s="420"/>
      <c r="BZ12" s="420"/>
      <c r="CA12" s="420"/>
      <c r="CB12" s="420"/>
      <c r="CC12" s="421"/>
      <c r="CD12" s="459" t="s">
        <v>128</v>
      </c>
      <c r="CE12" s="379"/>
      <c r="CF12" s="379"/>
      <c r="CG12" s="379"/>
      <c r="CH12" s="379"/>
      <c r="CI12" s="379"/>
      <c r="CJ12" s="379"/>
      <c r="CK12" s="379"/>
      <c r="CL12" s="379"/>
      <c r="CM12" s="379"/>
      <c r="CN12" s="379"/>
      <c r="CO12" s="379"/>
      <c r="CP12" s="379"/>
      <c r="CQ12" s="379"/>
      <c r="CR12" s="379"/>
      <c r="CS12" s="460"/>
      <c r="CT12" s="522" t="s">
        <v>121</v>
      </c>
      <c r="CU12" s="523"/>
      <c r="CV12" s="523"/>
      <c r="CW12" s="523"/>
      <c r="CX12" s="523"/>
      <c r="CY12" s="523"/>
      <c r="CZ12" s="523"/>
      <c r="DA12" s="524"/>
      <c r="DB12" s="522" t="s">
        <v>121</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129</v>
      </c>
      <c r="N13" s="504"/>
      <c r="O13" s="504"/>
      <c r="P13" s="504"/>
      <c r="Q13" s="505"/>
      <c r="R13" s="506">
        <v>10078</v>
      </c>
      <c r="S13" s="507"/>
      <c r="T13" s="507"/>
      <c r="U13" s="507"/>
      <c r="V13" s="508"/>
      <c r="W13" s="509" t="s">
        <v>130</v>
      </c>
      <c r="X13" s="405"/>
      <c r="Y13" s="405"/>
      <c r="Z13" s="405"/>
      <c r="AA13" s="405"/>
      <c r="AB13" s="406"/>
      <c r="AC13" s="372">
        <v>333</v>
      </c>
      <c r="AD13" s="373"/>
      <c r="AE13" s="373"/>
      <c r="AF13" s="373"/>
      <c r="AG13" s="374"/>
      <c r="AH13" s="372">
        <v>372</v>
      </c>
      <c r="AI13" s="373"/>
      <c r="AJ13" s="373"/>
      <c r="AK13" s="373"/>
      <c r="AL13" s="432"/>
      <c r="AM13" s="476" t="s">
        <v>131</v>
      </c>
      <c r="AN13" s="376"/>
      <c r="AO13" s="376"/>
      <c r="AP13" s="376"/>
      <c r="AQ13" s="376"/>
      <c r="AR13" s="376"/>
      <c r="AS13" s="376"/>
      <c r="AT13" s="377"/>
      <c r="AU13" s="477" t="s">
        <v>132</v>
      </c>
      <c r="AV13" s="478"/>
      <c r="AW13" s="478"/>
      <c r="AX13" s="478"/>
      <c r="AY13" s="433" t="s">
        <v>133</v>
      </c>
      <c r="AZ13" s="434"/>
      <c r="BA13" s="434"/>
      <c r="BB13" s="434"/>
      <c r="BC13" s="434"/>
      <c r="BD13" s="434"/>
      <c r="BE13" s="434"/>
      <c r="BF13" s="434"/>
      <c r="BG13" s="434"/>
      <c r="BH13" s="434"/>
      <c r="BI13" s="434"/>
      <c r="BJ13" s="434"/>
      <c r="BK13" s="434"/>
      <c r="BL13" s="434"/>
      <c r="BM13" s="435"/>
      <c r="BN13" s="419">
        <v>-274332</v>
      </c>
      <c r="BO13" s="420"/>
      <c r="BP13" s="420"/>
      <c r="BQ13" s="420"/>
      <c r="BR13" s="420"/>
      <c r="BS13" s="420"/>
      <c r="BT13" s="420"/>
      <c r="BU13" s="421"/>
      <c r="BV13" s="419">
        <v>-5827</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10.9</v>
      </c>
      <c r="CU13" s="417"/>
      <c r="CV13" s="417"/>
      <c r="CW13" s="417"/>
      <c r="CX13" s="417"/>
      <c r="CY13" s="417"/>
      <c r="CZ13" s="417"/>
      <c r="DA13" s="418"/>
      <c r="DB13" s="416">
        <v>10.7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10159</v>
      </c>
      <c r="S14" s="507"/>
      <c r="T14" s="507"/>
      <c r="U14" s="507"/>
      <c r="V14" s="508"/>
      <c r="W14" s="510"/>
      <c r="X14" s="408"/>
      <c r="Y14" s="408"/>
      <c r="Z14" s="408"/>
      <c r="AA14" s="408"/>
      <c r="AB14" s="409"/>
      <c r="AC14" s="499">
        <v>7.3</v>
      </c>
      <c r="AD14" s="500"/>
      <c r="AE14" s="500"/>
      <c r="AF14" s="500"/>
      <c r="AG14" s="501"/>
      <c r="AH14" s="499">
        <v>8.4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61.1</v>
      </c>
      <c r="CU14" s="517"/>
      <c r="CV14" s="517"/>
      <c r="CW14" s="517"/>
      <c r="CX14" s="517"/>
      <c r="CY14" s="517"/>
      <c r="CZ14" s="517"/>
      <c r="DA14" s="518"/>
      <c r="DB14" s="516">
        <v>66.7</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129</v>
      </c>
      <c r="N15" s="504"/>
      <c r="O15" s="504"/>
      <c r="P15" s="504"/>
      <c r="Q15" s="505"/>
      <c r="R15" s="506">
        <v>10014</v>
      </c>
      <c r="S15" s="507"/>
      <c r="T15" s="507"/>
      <c r="U15" s="507"/>
      <c r="V15" s="508"/>
      <c r="W15" s="509" t="s">
        <v>137</v>
      </c>
      <c r="X15" s="405"/>
      <c r="Y15" s="405"/>
      <c r="Z15" s="405"/>
      <c r="AA15" s="405"/>
      <c r="AB15" s="406"/>
      <c r="AC15" s="372">
        <v>1031</v>
      </c>
      <c r="AD15" s="373"/>
      <c r="AE15" s="373"/>
      <c r="AF15" s="373"/>
      <c r="AG15" s="374"/>
      <c r="AH15" s="372">
        <v>957</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1796533</v>
      </c>
      <c r="BO15" s="449"/>
      <c r="BP15" s="449"/>
      <c r="BQ15" s="449"/>
      <c r="BR15" s="449"/>
      <c r="BS15" s="449"/>
      <c r="BT15" s="449"/>
      <c r="BU15" s="450"/>
      <c r="BV15" s="448">
        <v>1728302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22.7</v>
      </c>
      <c r="AD16" s="500"/>
      <c r="AE16" s="500"/>
      <c r="AF16" s="500"/>
      <c r="AG16" s="501"/>
      <c r="AH16" s="499">
        <v>21.7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3050834</v>
      </c>
      <c r="BO16" s="420"/>
      <c r="BP16" s="420"/>
      <c r="BQ16" s="420"/>
      <c r="BR16" s="420"/>
      <c r="BS16" s="420"/>
      <c r="BT16" s="420"/>
      <c r="BU16" s="421"/>
      <c r="BV16" s="419">
        <v>2897969</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3171</v>
      </c>
      <c r="AD17" s="373"/>
      <c r="AE17" s="373"/>
      <c r="AF17" s="373"/>
      <c r="AG17" s="374"/>
      <c r="AH17" s="372">
        <v>3075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2300504</v>
      </c>
      <c r="BO17" s="420"/>
      <c r="BP17" s="420"/>
      <c r="BQ17" s="420"/>
      <c r="BR17" s="420"/>
      <c r="BS17" s="420"/>
      <c r="BT17" s="420"/>
      <c r="BU17" s="421"/>
      <c r="BV17" s="419">
        <v>2211173</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16.649999999999999</v>
      </c>
      <c r="M18" s="472"/>
      <c r="N18" s="472"/>
      <c r="O18" s="472"/>
      <c r="P18" s="472"/>
      <c r="Q18" s="472"/>
      <c r="R18" s="473"/>
      <c r="S18" s="473"/>
      <c r="T18" s="473"/>
      <c r="U18" s="473"/>
      <c r="V18" s="474"/>
      <c r="W18" s="490"/>
      <c r="X18" s="491"/>
      <c r="Y18" s="491"/>
      <c r="Z18" s="491"/>
      <c r="AA18" s="491"/>
      <c r="AB18" s="515"/>
      <c r="AC18" s="389">
        <v>69.900000000000006</v>
      </c>
      <c r="AD18" s="390"/>
      <c r="AE18" s="390"/>
      <c r="AF18" s="390"/>
      <c r="AG18" s="475"/>
      <c r="AH18" s="389">
        <v>69.8</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3209765</v>
      </c>
      <c r="BO18" s="420"/>
      <c r="BP18" s="420"/>
      <c r="BQ18" s="420"/>
      <c r="BR18" s="420"/>
      <c r="BS18" s="420"/>
      <c r="BT18" s="420"/>
      <c r="BU18" s="421"/>
      <c r="BV18" s="419">
        <v>2965420</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573</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4602349</v>
      </c>
      <c r="BO19" s="420"/>
      <c r="BP19" s="420"/>
      <c r="BQ19" s="420"/>
      <c r="BR19" s="420"/>
      <c r="BS19" s="420"/>
      <c r="BT19" s="420"/>
      <c r="BU19" s="421"/>
      <c r="BV19" s="419">
        <v>4084273</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3495</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8099440</v>
      </c>
      <c r="BO22" s="449"/>
      <c r="BP22" s="449"/>
      <c r="BQ22" s="449"/>
      <c r="BR22" s="449"/>
      <c r="BS22" s="449"/>
      <c r="BT22" s="449"/>
      <c r="BU22" s="450"/>
      <c r="BV22" s="448">
        <v>8353175</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6067219</v>
      </c>
      <c r="BO23" s="420"/>
      <c r="BP23" s="420"/>
      <c r="BQ23" s="420"/>
      <c r="BR23" s="420"/>
      <c r="BS23" s="420"/>
      <c r="BT23" s="420"/>
      <c r="BU23" s="421"/>
      <c r="BV23" s="419">
        <v>6344645</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7441</v>
      </c>
      <c r="R24" s="373"/>
      <c r="S24" s="373"/>
      <c r="T24" s="373"/>
      <c r="U24" s="373"/>
      <c r="V24" s="374"/>
      <c r="W24" s="462"/>
      <c r="X24" s="399"/>
      <c r="Y24" s="400"/>
      <c r="Z24" s="375" t="s">
        <v>162</v>
      </c>
      <c r="AA24" s="376"/>
      <c r="AB24" s="376"/>
      <c r="AC24" s="376"/>
      <c r="AD24" s="376"/>
      <c r="AE24" s="376"/>
      <c r="AF24" s="376"/>
      <c r="AG24" s="377"/>
      <c r="AH24" s="372">
        <v>84</v>
      </c>
      <c r="AI24" s="373"/>
      <c r="AJ24" s="373"/>
      <c r="AK24" s="373"/>
      <c r="AL24" s="374"/>
      <c r="AM24" s="372">
        <v>231504</v>
      </c>
      <c r="AN24" s="373"/>
      <c r="AO24" s="373"/>
      <c r="AP24" s="373"/>
      <c r="AQ24" s="373"/>
      <c r="AR24" s="374"/>
      <c r="AS24" s="372">
        <v>2756</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6218746</v>
      </c>
      <c r="BO24" s="420"/>
      <c r="BP24" s="420"/>
      <c r="BQ24" s="420"/>
      <c r="BR24" s="420"/>
      <c r="BS24" s="420"/>
      <c r="BT24" s="420"/>
      <c r="BU24" s="421"/>
      <c r="BV24" s="419">
        <v>6291027</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5576</v>
      </c>
      <c r="R25" s="373"/>
      <c r="S25" s="373"/>
      <c r="T25" s="373"/>
      <c r="U25" s="373"/>
      <c r="V25" s="374"/>
      <c r="W25" s="462"/>
      <c r="X25" s="399"/>
      <c r="Y25" s="400"/>
      <c r="Z25" s="375" t="s">
        <v>165</v>
      </c>
      <c r="AA25" s="376"/>
      <c r="AB25" s="376"/>
      <c r="AC25" s="376"/>
      <c r="AD25" s="376"/>
      <c r="AE25" s="376"/>
      <c r="AF25" s="376"/>
      <c r="AG25" s="377"/>
      <c r="AH25" s="372" t="s">
        <v>121</v>
      </c>
      <c r="AI25" s="373"/>
      <c r="AJ25" s="373"/>
      <c r="AK25" s="373"/>
      <c r="AL25" s="374"/>
      <c r="AM25" s="372" t="s">
        <v>121</v>
      </c>
      <c r="AN25" s="373"/>
      <c r="AO25" s="373"/>
      <c r="AP25" s="373"/>
      <c r="AQ25" s="373"/>
      <c r="AR25" s="374"/>
      <c r="AS25" s="372" t="s">
        <v>121</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75178</v>
      </c>
      <c r="BO25" s="449"/>
      <c r="BP25" s="449"/>
      <c r="BQ25" s="449"/>
      <c r="BR25" s="449"/>
      <c r="BS25" s="449"/>
      <c r="BT25" s="449"/>
      <c r="BU25" s="450"/>
      <c r="BV25" s="448">
        <v>77100</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5288</v>
      </c>
      <c r="R26" s="373"/>
      <c r="S26" s="373"/>
      <c r="T26" s="373"/>
      <c r="U26" s="373"/>
      <c r="V26" s="374"/>
      <c r="W26" s="462"/>
      <c r="X26" s="399"/>
      <c r="Y26" s="400"/>
      <c r="Z26" s="375" t="s">
        <v>168</v>
      </c>
      <c r="AA26" s="430"/>
      <c r="AB26" s="430"/>
      <c r="AC26" s="430"/>
      <c r="AD26" s="430"/>
      <c r="AE26" s="430"/>
      <c r="AF26" s="430"/>
      <c r="AG26" s="431"/>
      <c r="AH26" s="372" t="s">
        <v>121</v>
      </c>
      <c r="AI26" s="373"/>
      <c r="AJ26" s="373"/>
      <c r="AK26" s="373"/>
      <c r="AL26" s="374"/>
      <c r="AM26" s="372" t="s">
        <v>121</v>
      </c>
      <c r="AN26" s="373"/>
      <c r="AO26" s="373"/>
      <c r="AP26" s="373"/>
      <c r="AQ26" s="373"/>
      <c r="AR26" s="374"/>
      <c r="AS26" s="372" t="s">
        <v>121</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121</v>
      </c>
      <c r="BO26" s="420"/>
      <c r="BP26" s="420"/>
      <c r="BQ26" s="420"/>
      <c r="BR26" s="420"/>
      <c r="BS26" s="420"/>
      <c r="BT26" s="420"/>
      <c r="BU26" s="421"/>
      <c r="BV26" s="419" t="s">
        <v>121</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2976</v>
      </c>
      <c r="R27" s="373"/>
      <c r="S27" s="373"/>
      <c r="T27" s="373"/>
      <c r="U27" s="373"/>
      <c r="V27" s="374"/>
      <c r="W27" s="462"/>
      <c r="X27" s="399"/>
      <c r="Y27" s="400"/>
      <c r="Z27" s="375" t="s">
        <v>171</v>
      </c>
      <c r="AA27" s="376"/>
      <c r="AB27" s="376"/>
      <c r="AC27" s="376"/>
      <c r="AD27" s="376"/>
      <c r="AE27" s="376"/>
      <c r="AF27" s="376"/>
      <c r="AG27" s="377"/>
      <c r="AH27" s="372" t="s">
        <v>121</v>
      </c>
      <c r="AI27" s="373"/>
      <c r="AJ27" s="373"/>
      <c r="AK27" s="373"/>
      <c r="AL27" s="374"/>
      <c r="AM27" s="372" t="s">
        <v>121</v>
      </c>
      <c r="AN27" s="373"/>
      <c r="AO27" s="373"/>
      <c r="AP27" s="373"/>
      <c r="AQ27" s="373"/>
      <c r="AR27" s="374"/>
      <c r="AS27" s="372" t="s">
        <v>121</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121</v>
      </c>
      <c r="BO27" s="454"/>
      <c r="BP27" s="454"/>
      <c r="BQ27" s="454"/>
      <c r="BR27" s="454"/>
      <c r="BS27" s="454"/>
      <c r="BT27" s="454"/>
      <c r="BU27" s="455"/>
      <c r="BV27" s="453" t="s">
        <v>121</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2456</v>
      </c>
      <c r="R28" s="373"/>
      <c r="S28" s="373"/>
      <c r="T28" s="373"/>
      <c r="U28" s="373"/>
      <c r="V28" s="374"/>
      <c r="W28" s="462"/>
      <c r="X28" s="399"/>
      <c r="Y28" s="400"/>
      <c r="Z28" s="375" t="s">
        <v>174</v>
      </c>
      <c r="AA28" s="376"/>
      <c r="AB28" s="376"/>
      <c r="AC28" s="376"/>
      <c r="AD28" s="376"/>
      <c r="AE28" s="376"/>
      <c r="AF28" s="376"/>
      <c r="AG28" s="377"/>
      <c r="AH28" s="372" t="s">
        <v>121</v>
      </c>
      <c r="AI28" s="373"/>
      <c r="AJ28" s="373"/>
      <c r="AK28" s="373"/>
      <c r="AL28" s="374"/>
      <c r="AM28" s="372" t="s">
        <v>121</v>
      </c>
      <c r="AN28" s="373"/>
      <c r="AO28" s="373"/>
      <c r="AP28" s="373"/>
      <c r="AQ28" s="373"/>
      <c r="AR28" s="374"/>
      <c r="AS28" s="372" t="s">
        <v>121</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1623994</v>
      </c>
      <c r="BO28" s="449"/>
      <c r="BP28" s="449"/>
      <c r="BQ28" s="449"/>
      <c r="BR28" s="449"/>
      <c r="BS28" s="449"/>
      <c r="BT28" s="449"/>
      <c r="BU28" s="450"/>
      <c r="BV28" s="448">
        <v>1890761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9</v>
      </c>
      <c r="M29" s="373"/>
      <c r="N29" s="373"/>
      <c r="O29" s="373"/>
      <c r="P29" s="374"/>
      <c r="Q29" s="372">
        <v>2232</v>
      </c>
      <c r="R29" s="373"/>
      <c r="S29" s="373"/>
      <c r="T29" s="373"/>
      <c r="U29" s="373"/>
      <c r="V29" s="374"/>
      <c r="W29" s="463"/>
      <c r="X29" s="464"/>
      <c r="Y29" s="465"/>
      <c r="Z29" s="375" t="s">
        <v>177</v>
      </c>
      <c r="AA29" s="376"/>
      <c r="AB29" s="376"/>
      <c r="AC29" s="376"/>
      <c r="AD29" s="376"/>
      <c r="AE29" s="376"/>
      <c r="AF29" s="376"/>
      <c r="AG29" s="377"/>
      <c r="AH29" s="372">
        <v>84</v>
      </c>
      <c r="AI29" s="373"/>
      <c r="AJ29" s="373"/>
      <c r="AK29" s="373"/>
      <c r="AL29" s="374"/>
      <c r="AM29" s="372">
        <v>231504</v>
      </c>
      <c r="AN29" s="373"/>
      <c r="AO29" s="373"/>
      <c r="AP29" s="373"/>
      <c r="AQ29" s="373"/>
      <c r="AR29" s="374"/>
      <c r="AS29" s="372">
        <v>2756</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188511</v>
      </c>
      <c r="BO29" s="420"/>
      <c r="BP29" s="420"/>
      <c r="BQ29" s="420"/>
      <c r="BR29" s="420"/>
      <c r="BS29" s="420"/>
      <c r="BT29" s="420"/>
      <c r="BU29" s="421"/>
      <c r="BV29" s="419">
        <v>188508</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92.4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1174441</v>
      </c>
      <c r="BO30" s="454"/>
      <c r="BP30" s="454"/>
      <c r="BQ30" s="454"/>
      <c r="BR30" s="454"/>
      <c r="BS30" s="454"/>
      <c r="BT30" s="454"/>
      <c r="BU30" s="455"/>
      <c r="BV30" s="453">
        <v>1042857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3</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IF('各会計、関係団体の財政状況及び健全化判断比率'!B31="","",'各会計、関係団体の財政状況及び健全化判断比率'!B31)</f>
        <v>簡易水道事業会計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熊本県市町村総合事務組合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住宅新築資金等貸付特別会計</v>
      </c>
      <c r="F35" s="368"/>
      <c r="G35" s="368"/>
      <c r="H35" s="368"/>
      <c r="I35" s="368"/>
      <c r="J35" s="368"/>
      <c r="K35" s="368"/>
      <c r="L35" s="368"/>
      <c r="M35" s="368"/>
      <c r="N35" s="368"/>
      <c r="O35" s="368"/>
      <c r="P35" s="368"/>
      <c r="Q35" s="368"/>
      <c r="R35" s="368"/>
      <c r="S35" s="368"/>
      <c r="T35" s="169"/>
      <c r="U35" s="367">
        <f>IF(W35="","",U34+1)</f>
        <v>4</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御船地区衛生施設組合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5</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益城、嘉島、西原環境衛生施設組合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上益城消防組合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上益城広域連合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熊本県後期高齢者医療広域連合（一般会計）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熊本県後期高齢者医療広域連合（特別会計）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ydj4M4B6O6T8odRaQD9ZIqsV859pesr8+DDnDsxXMte08PcNWucAz/qSoCcpUxtU3PxjDvDZ7qnHQZg7gmpuGQ==" saltValue="wlk+XQ+2BNe0mnbURrFko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1858327</v>
      </c>
      <c r="S5" s="677"/>
      <c r="T5" s="677"/>
      <c r="U5" s="677"/>
      <c r="V5" s="677"/>
      <c r="W5" s="677"/>
      <c r="X5" s="677"/>
      <c r="Y5" s="702"/>
      <c r="Z5" s="715">
        <v>24.8</v>
      </c>
      <c r="AA5" s="715"/>
      <c r="AB5" s="715"/>
      <c r="AC5" s="715"/>
      <c r="AD5" s="716">
        <v>1858327</v>
      </c>
      <c r="AE5" s="716"/>
      <c r="AF5" s="716"/>
      <c r="AG5" s="716"/>
      <c r="AH5" s="716"/>
      <c r="AI5" s="716"/>
      <c r="AJ5" s="716"/>
      <c r="AK5" s="716"/>
      <c r="AL5" s="703">
        <v>51.6</v>
      </c>
      <c r="AM5" s="685"/>
      <c r="AN5" s="685"/>
      <c r="AO5" s="704"/>
      <c r="AP5" s="679" t="s">
        <v>216</v>
      </c>
      <c r="AQ5" s="680"/>
      <c r="AR5" s="680"/>
      <c r="AS5" s="680"/>
      <c r="AT5" s="680"/>
      <c r="AU5" s="680"/>
      <c r="AV5" s="680"/>
      <c r="AW5" s="680"/>
      <c r="AX5" s="680"/>
      <c r="AY5" s="680"/>
      <c r="AZ5" s="680"/>
      <c r="BA5" s="680"/>
      <c r="BB5" s="680"/>
      <c r="BC5" s="680"/>
      <c r="BD5" s="680"/>
      <c r="BE5" s="680"/>
      <c r="BF5" s="681"/>
      <c r="BG5" s="621">
        <v>1857151</v>
      </c>
      <c r="BH5" s="622"/>
      <c r="BI5" s="622"/>
      <c r="BJ5" s="622"/>
      <c r="BK5" s="622"/>
      <c r="BL5" s="622"/>
      <c r="BM5" s="622"/>
      <c r="BN5" s="623"/>
      <c r="BO5" s="659">
        <v>99.9</v>
      </c>
      <c r="BP5" s="659"/>
      <c r="BQ5" s="659"/>
      <c r="BR5" s="659"/>
      <c r="BS5" s="660" t="s">
        <v>121</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42688</v>
      </c>
      <c r="S6" s="622"/>
      <c r="T6" s="622"/>
      <c r="U6" s="622"/>
      <c r="V6" s="622"/>
      <c r="W6" s="622"/>
      <c r="X6" s="622"/>
      <c r="Y6" s="623"/>
      <c r="Z6" s="659">
        <v>0.6</v>
      </c>
      <c r="AA6" s="659"/>
      <c r="AB6" s="659"/>
      <c r="AC6" s="659"/>
      <c r="AD6" s="660">
        <v>42688</v>
      </c>
      <c r="AE6" s="660"/>
      <c r="AF6" s="660"/>
      <c r="AG6" s="660"/>
      <c r="AH6" s="660"/>
      <c r="AI6" s="660"/>
      <c r="AJ6" s="660"/>
      <c r="AK6" s="660"/>
      <c r="AL6" s="624">
        <v>1.2</v>
      </c>
      <c r="AM6" s="625"/>
      <c r="AN6" s="625"/>
      <c r="AO6" s="661"/>
      <c r="AP6" s="618" t="s">
        <v>221</v>
      </c>
      <c r="AQ6" s="619"/>
      <c r="AR6" s="619"/>
      <c r="AS6" s="619"/>
      <c r="AT6" s="619"/>
      <c r="AU6" s="619"/>
      <c r="AV6" s="619"/>
      <c r="AW6" s="619"/>
      <c r="AX6" s="619"/>
      <c r="AY6" s="619"/>
      <c r="AZ6" s="619"/>
      <c r="BA6" s="619"/>
      <c r="BB6" s="619"/>
      <c r="BC6" s="619"/>
      <c r="BD6" s="619"/>
      <c r="BE6" s="619"/>
      <c r="BF6" s="620"/>
      <c r="BG6" s="621">
        <v>1857151</v>
      </c>
      <c r="BH6" s="622"/>
      <c r="BI6" s="622"/>
      <c r="BJ6" s="622"/>
      <c r="BK6" s="622"/>
      <c r="BL6" s="622"/>
      <c r="BM6" s="622"/>
      <c r="BN6" s="623"/>
      <c r="BO6" s="659">
        <v>99.9</v>
      </c>
      <c r="BP6" s="659"/>
      <c r="BQ6" s="659"/>
      <c r="BR6" s="659"/>
      <c r="BS6" s="660" t="s">
        <v>121</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64174</v>
      </c>
      <c r="CS6" s="622"/>
      <c r="CT6" s="622"/>
      <c r="CU6" s="622"/>
      <c r="CV6" s="622"/>
      <c r="CW6" s="622"/>
      <c r="CX6" s="622"/>
      <c r="CY6" s="623"/>
      <c r="CZ6" s="703">
        <v>0.9</v>
      </c>
      <c r="DA6" s="685"/>
      <c r="DB6" s="685"/>
      <c r="DC6" s="705"/>
      <c r="DD6" s="627" t="s">
        <v>121</v>
      </c>
      <c r="DE6" s="622"/>
      <c r="DF6" s="622"/>
      <c r="DG6" s="622"/>
      <c r="DH6" s="622"/>
      <c r="DI6" s="622"/>
      <c r="DJ6" s="622"/>
      <c r="DK6" s="622"/>
      <c r="DL6" s="622"/>
      <c r="DM6" s="622"/>
      <c r="DN6" s="622"/>
      <c r="DO6" s="622"/>
      <c r="DP6" s="623"/>
      <c r="DQ6" s="627">
        <v>64174</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409</v>
      </c>
      <c r="S7" s="622"/>
      <c r="T7" s="622"/>
      <c r="U7" s="622"/>
      <c r="V7" s="622"/>
      <c r="W7" s="622"/>
      <c r="X7" s="622"/>
      <c r="Y7" s="623"/>
      <c r="Z7" s="659">
        <v>0</v>
      </c>
      <c r="AA7" s="659"/>
      <c r="AB7" s="659"/>
      <c r="AC7" s="659"/>
      <c r="AD7" s="660">
        <v>409</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614312</v>
      </c>
      <c r="BH7" s="622"/>
      <c r="BI7" s="622"/>
      <c r="BJ7" s="622"/>
      <c r="BK7" s="622"/>
      <c r="BL7" s="622"/>
      <c r="BM7" s="622"/>
      <c r="BN7" s="623"/>
      <c r="BO7" s="659">
        <v>33.1</v>
      </c>
      <c r="BP7" s="659"/>
      <c r="BQ7" s="659"/>
      <c r="BR7" s="659"/>
      <c r="BS7" s="660" t="s">
        <v>121</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1357119</v>
      </c>
      <c r="CS7" s="622"/>
      <c r="CT7" s="622"/>
      <c r="CU7" s="622"/>
      <c r="CV7" s="622"/>
      <c r="CW7" s="622"/>
      <c r="CX7" s="622"/>
      <c r="CY7" s="623"/>
      <c r="CZ7" s="659">
        <v>19.5</v>
      </c>
      <c r="DA7" s="659"/>
      <c r="DB7" s="659"/>
      <c r="DC7" s="659"/>
      <c r="DD7" s="627">
        <v>13872</v>
      </c>
      <c r="DE7" s="622"/>
      <c r="DF7" s="622"/>
      <c r="DG7" s="622"/>
      <c r="DH7" s="622"/>
      <c r="DI7" s="622"/>
      <c r="DJ7" s="622"/>
      <c r="DK7" s="622"/>
      <c r="DL7" s="622"/>
      <c r="DM7" s="622"/>
      <c r="DN7" s="622"/>
      <c r="DO7" s="622"/>
      <c r="DP7" s="623"/>
      <c r="DQ7" s="627">
        <v>736409</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4901</v>
      </c>
      <c r="S8" s="622"/>
      <c r="T8" s="622"/>
      <c r="U8" s="622"/>
      <c r="V8" s="622"/>
      <c r="W8" s="622"/>
      <c r="X8" s="622"/>
      <c r="Y8" s="623"/>
      <c r="Z8" s="659">
        <v>0.1</v>
      </c>
      <c r="AA8" s="659"/>
      <c r="AB8" s="659"/>
      <c r="AC8" s="659"/>
      <c r="AD8" s="660">
        <v>4901</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15585</v>
      </c>
      <c r="BH8" s="622"/>
      <c r="BI8" s="622"/>
      <c r="BJ8" s="622"/>
      <c r="BK8" s="622"/>
      <c r="BL8" s="622"/>
      <c r="BM8" s="622"/>
      <c r="BN8" s="623"/>
      <c r="BO8" s="659">
        <v>0.8</v>
      </c>
      <c r="BP8" s="659"/>
      <c r="BQ8" s="659"/>
      <c r="BR8" s="659"/>
      <c r="BS8" s="660" t="s">
        <v>121</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2177632</v>
      </c>
      <c r="CS8" s="622"/>
      <c r="CT8" s="622"/>
      <c r="CU8" s="622"/>
      <c r="CV8" s="622"/>
      <c r="CW8" s="622"/>
      <c r="CX8" s="622"/>
      <c r="CY8" s="623"/>
      <c r="CZ8" s="659">
        <v>31.4</v>
      </c>
      <c r="DA8" s="659"/>
      <c r="DB8" s="659"/>
      <c r="DC8" s="659"/>
      <c r="DD8" s="627">
        <v>1987</v>
      </c>
      <c r="DE8" s="622"/>
      <c r="DF8" s="622"/>
      <c r="DG8" s="622"/>
      <c r="DH8" s="622"/>
      <c r="DI8" s="622"/>
      <c r="DJ8" s="622"/>
      <c r="DK8" s="622"/>
      <c r="DL8" s="622"/>
      <c r="DM8" s="622"/>
      <c r="DN8" s="622"/>
      <c r="DO8" s="622"/>
      <c r="DP8" s="623"/>
      <c r="DQ8" s="627">
        <v>931712</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8302</v>
      </c>
      <c r="S9" s="622"/>
      <c r="T9" s="622"/>
      <c r="U9" s="622"/>
      <c r="V9" s="622"/>
      <c r="W9" s="622"/>
      <c r="X9" s="622"/>
      <c r="Y9" s="623"/>
      <c r="Z9" s="659">
        <v>0.1</v>
      </c>
      <c r="AA9" s="659"/>
      <c r="AB9" s="659"/>
      <c r="AC9" s="659"/>
      <c r="AD9" s="660">
        <v>8302</v>
      </c>
      <c r="AE9" s="660"/>
      <c r="AF9" s="660"/>
      <c r="AG9" s="660"/>
      <c r="AH9" s="660"/>
      <c r="AI9" s="660"/>
      <c r="AJ9" s="660"/>
      <c r="AK9" s="660"/>
      <c r="AL9" s="624">
        <v>0.2</v>
      </c>
      <c r="AM9" s="625"/>
      <c r="AN9" s="625"/>
      <c r="AO9" s="661"/>
      <c r="AP9" s="618" t="s">
        <v>230</v>
      </c>
      <c r="AQ9" s="619"/>
      <c r="AR9" s="619"/>
      <c r="AS9" s="619"/>
      <c r="AT9" s="619"/>
      <c r="AU9" s="619"/>
      <c r="AV9" s="619"/>
      <c r="AW9" s="619"/>
      <c r="AX9" s="619"/>
      <c r="AY9" s="619"/>
      <c r="AZ9" s="619"/>
      <c r="BA9" s="619"/>
      <c r="BB9" s="619"/>
      <c r="BC9" s="619"/>
      <c r="BD9" s="619"/>
      <c r="BE9" s="619"/>
      <c r="BF9" s="620"/>
      <c r="BG9" s="621">
        <v>434228</v>
      </c>
      <c r="BH9" s="622"/>
      <c r="BI9" s="622"/>
      <c r="BJ9" s="622"/>
      <c r="BK9" s="622"/>
      <c r="BL9" s="622"/>
      <c r="BM9" s="622"/>
      <c r="BN9" s="623"/>
      <c r="BO9" s="659">
        <v>23.4</v>
      </c>
      <c r="BP9" s="659"/>
      <c r="BQ9" s="659"/>
      <c r="BR9" s="659"/>
      <c r="BS9" s="660" t="s">
        <v>121</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453114</v>
      </c>
      <c r="CS9" s="622"/>
      <c r="CT9" s="622"/>
      <c r="CU9" s="622"/>
      <c r="CV9" s="622"/>
      <c r="CW9" s="622"/>
      <c r="CX9" s="622"/>
      <c r="CY9" s="623"/>
      <c r="CZ9" s="659">
        <v>6.5</v>
      </c>
      <c r="DA9" s="659"/>
      <c r="DB9" s="659"/>
      <c r="DC9" s="659"/>
      <c r="DD9" s="627">
        <v>1409</v>
      </c>
      <c r="DE9" s="622"/>
      <c r="DF9" s="622"/>
      <c r="DG9" s="622"/>
      <c r="DH9" s="622"/>
      <c r="DI9" s="622"/>
      <c r="DJ9" s="622"/>
      <c r="DK9" s="622"/>
      <c r="DL9" s="622"/>
      <c r="DM9" s="622"/>
      <c r="DN9" s="622"/>
      <c r="DO9" s="622"/>
      <c r="DP9" s="623"/>
      <c r="DQ9" s="627">
        <v>280590</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121</v>
      </c>
      <c r="S10" s="622"/>
      <c r="T10" s="622"/>
      <c r="U10" s="622"/>
      <c r="V10" s="622"/>
      <c r="W10" s="622"/>
      <c r="X10" s="622"/>
      <c r="Y10" s="623"/>
      <c r="Z10" s="659" t="s">
        <v>121</v>
      </c>
      <c r="AA10" s="659"/>
      <c r="AB10" s="659"/>
      <c r="AC10" s="659"/>
      <c r="AD10" s="660" t="s">
        <v>121</v>
      </c>
      <c r="AE10" s="660"/>
      <c r="AF10" s="660"/>
      <c r="AG10" s="660"/>
      <c r="AH10" s="660"/>
      <c r="AI10" s="660"/>
      <c r="AJ10" s="660"/>
      <c r="AK10" s="660"/>
      <c r="AL10" s="624" t="s">
        <v>121</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73163</v>
      </c>
      <c r="BH10" s="622"/>
      <c r="BI10" s="622"/>
      <c r="BJ10" s="622"/>
      <c r="BK10" s="622"/>
      <c r="BL10" s="622"/>
      <c r="BM10" s="622"/>
      <c r="BN10" s="623"/>
      <c r="BO10" s="659">
        <v>3.9</v>
      </c>
      <c r="BP10" s="659"/>
      <c r="BQ10" s="659"/>
      <c r="BR10" s="659"/>
      <c r="BS10" s="660" t="s">
        <v>121</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t="s">
        <v>121</v>
      </c>
      <c r="CS10" s="622"/>
      <c r="CT10" s="622"/>
      <c r="CU10" s="622"/>
      <c r="CV10" s="622"/>
      <c r="CW10" s="622"/>
      <c r="CX10" s="622"/>
      <c r="CY10" s="623"/>
      <c r="CZ10" s="659" t="s">
        <v>121</v>
      </c>
      <c r="DA10" s="659"/>
      <c r="DB10" s="659"/>
      <c r="DC10" s="659"/>
      <c r="DD10" s="627" t="s">
        <v>121</v>
      </c>
      <c r="DE10" s="622"/>
      <c r="DF10" s="622"/>
      <c r="DG10" s="622"/>
      <c r="DH10" s="622"/>
      <c r="DI10" s="622"/>
      <c r="DJ10" s="622"/>
      <c r="DK10" s="622"/>
      <c r="DL10" s="622"/>
      <c r="DM10" s="622"/>
      <c r="DN10" s="622"/>
      <c r="DO10" s="622"/>
      <c r="DP10" s="623"/>
      <c r="DQ10" s="627" t="s">
        <v>121</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307430</v>
      </c>
      <c r="S11" s="622"/>
      <c r="T11" s="622"/>
      <c r="U11" s="622"/>
      <c r="V11" s="622"/>
      <c r="W11" s="622"/>
      <c r="X11" s="622"/>
      <c r="Y11" s="623"/>
      <c r="Z11" s="624">
        <v>4.0999999999999996</v>
      </c>
      <c r="AA11" s="625"/>
      <c r="AB11" s="625"/>
      <c r="AC11" s="626"/>
      <c r="AD11" s="627">
        <v>307430</v>
      </c>
      <c r="AE11" s="622"/>
      <c r="AF11" s="622"/>
      <c r="AG11" s="622"/>
      <c r="AH11" s="622"/>
      <c r="AI11" s="622"/>
      <c r="AJ11" s="622"/>
      <c r="AK11" s="623"/>
      <c r="AL11" s="624">
        <v>8.5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91336</v>
      </c>
      <c r="BH11" s="622"/>
      <c r="BI11" s="622"/>
      <c r="BJ11" s="622"/>
      <c r="BK11" s="622"/>
      <c r="BL11" s="622"/>
      <c r="BM11" s="622"/>
      <c r="BN11" s="623"/>
      <c r="BO11" s="659">
        <v>4.9000000000000004</v>
      </c>
      <c r="BP11" s="659"/>
      <c r="BQ11" s="659"/>
      <c r="BR11" s="659"/>
      <c r="BS11" s="660" t="s">
        <v>121</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177661</v>
      </c>
      <c r="CS11" s="622"/>
      <c r="CT11" s="622"/>
      <c r="CU11" s="622"/>
      <c r="CV11" s="622"/>
      <c r="CW11" s="622"/>
      <c r="CX11" s="622"/>
      <c r="CY11" s="623"/>
      <c r="CZ11" s="659">
        <v>2.6</v>
      </c>
      <c r="DA11" s="659"/>
      <c r="DB11" s="659"/>
      <c r="DC11" s="659"/>
      <c r="DD11" s="627">
        <v>31045</v>
      </c>
      <c r="DE11" s="622"/>
      <c r="DF11" s="622"/>
      <c r="DG11" s="622"/>
      <c r="DH11" s="622"/>
      <c r="DI11" s="622"/>
      <c r="DJ11" s="622"/>
      <c r="DK11" s="622"/>
      <c r="DL11" s="622"/>
      <c r="DM11" s="622"/>
      <c r="DN11" s="622"/>
      <c r="DO11" s="622"/>
      <c r="DP11" s="623"/>
      <c r="DQ11" s="627">
        <v>104563</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121</v>
      </c>
      <c r="S12" s="622"/>
      <c r="T12" s="622"/>
      <c r="U12" s="622"/>
      <c r="V12" s="622"/>
      <c r="W12" s="622"/>
      <c r="X12" s="622"/>
      <c r="Y12" s="623"/>
      <c r="Z12" s="659" t="s">
        <v>121</v>
      </c>
      <c r="AA12" s="659"/>
      <c r="AB12" s="659"/>
      <c r="AC12" s="659"/>
      <c r="AD12" s="660" t="s">
        <v>121</v>
      </c>
      <c r="AE12" s="660"/>
      <c r="AF12" s="660"/>
      <c r="AG12" s="660"/>
      <c r="AH12" s="660"/>
      <c r="AI12" s="660"/>
      <c r="AJ12" s="660"/>
      <c r="AK12" s="660"/>
      <c r="AL12" s="624" t="s">
        <v>121</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1058972</v>
      </c>
      <c r="BH12" s="622"/>
      <c r="BI12" s="622"/>
      <c r="BJ12" s="622"/>
      <c r="BK12" s="622"/>
      <c r="BL12" s="622"/>
      <c r="BM12" s="622"/>
      <c r="BN12" s="623"/>
      <c r="BO12" s="659">
        <v>57</v>
      </c>
      <c r="BP12" s="659"/>
      <c r="BQ12" s="659"/>
      <c r="BR12" s="659"/>
      <c r="BS12" s="660" t="s">
        <v>121</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13210</v>
      </c>
      <c r="CS12" s="622"/>
      <c r="CT12" s="622"/>
      <c r="CU12" s="622"/>
      <c r="CV12" s="622"/>
      <c r="CW12" s="622"/>
      <c r="CX12" s="622"/>
      <c r="CY12" s="623"/>
      <c r="CZ12" s="659">
        <v>0.2</v>
      </c>
      <c r="DA12" s="659"/>
      <c r="DB12" s="659"/>
      <c r="DC12" s="659"/>
      <c r="DD12" s="627" t="s">
        <v>121</v>
      </c>
      <c r="DE12" s="622"/>
      <c r="DF12" s="622"/>
      <c r="DG12" s="622"/>
      <c r="DH12" s="622"/>
      <c r="DI12" s="622"/>
      <c r="DJ12" s="622"/>
      <c r="DK12" s="622"/>
      <c r="DL12" s="622"/>
      <c r="DM12" s="622"/>
      <c r="DN12" s="622"/>
      <c r="DO12" s="622"/>
      <c r="DP12" s="623"/>
      <c r="DQ12" s="627">
        <v>9305</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121</v>
      </c>
      <c r="S13" s="622"/>
      <c r="T13" s="622"/>
      <c r="U13" s="622"/>
      <c r="V13" s="622"/>
      <c r="W13" s="622"/>
      <c r="X13" s="622"/>
      <c r="Y13" s="623"/>
      <c r="Z13" s="659" t="s">
        <v>121</v>
      </c>
      <c r="AA13" s="659"/>
      <c r="AB13" s="659"/>
      <c r="AC13" s="659"/>
      <c r="AD13" s="660" t="s">
        <v>121</v>
      </c>
      <c r="AE13" s="660"/>
      <c r="AF13" s="660"/>
      <c r="AG13" s="660"/>
      <c r="AH13" s="660"/>
      <c r="AI13" s="660"/>
      <c r="AJ13" s="660"/>
      <c r="AK13" s="660"/>
      <c r="AL13" s="624" t="s">
        <v>121</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1058972</v>
      </c>
      <c r="BH13" s="622"/>
      <c r="BI13" s="622"/>
      <c r="BJ13" s="622"/>
      <c r="BK13" s="622"/>
      <c r="BL13" s="622"/>
      <c r="BM13" s="622"/>
      <c r="BN13" s="623"/>
      <c r="BO13" s="659">
        <v>57</v>
      </c>
      <c r="BP13" s="659"/>
      <c r="BQ13" s="659"/>
      <c r="BR13" s="659"/>
      <c r="BS13" s="660" t="s">
        <v>121</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680311</v>
      </c>
      <c r="CS13" s="622"/>
      <c r="CT13" s="622"/>
      <c r="CU13" s="622"/>
      <c r="CV13" s="622"/>
      <c r="CW13" s="622"/>
      <c r="CX13" s="622"/>
      <c r="CY13" s="623"/>
      <c r="CZ13" s="659">
        <v>9.8000000000000007</v>
      </c>
      <c r="DA13" s="659"/>
      <c r="DB13" s="659"/>
      <c r="DC13" s="659"/>
      <c r="DD13" s="627">
        <v>274552</v>
      </c>
      <c r="DE13" s="622"/>
      <c r="DF13" s="622"/>
      <c r="DG13" s="622"/>
      <c r="DH13" s="622"/>
      <c r="DI13" s="622"/>
      <c r="DJ13" s="622"/>
      <c r="DK13" s="622"/>
      <c r="DL13" s="622"/>
      <c r="DM13" s="622"/>
      <c r="DN13" s="622"/>
      <c r="DO13" s="622"/>
      <c r="DP13" s="623"/>
      <c r="DQ13" s="627">
        <v>445070</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121</v>
      </c>
      <c r="S14" s="622"/>
      <c r="T14" s="622"/>
      <c r="U14" s="622"/>
      <c r="V14" s="622"/>
      <c r="W14" s="622"/>
      <c r="X14" s="622"/>
      <c r="Y14" s="623"/>
      <c r="Z14" s="659" t="s">
        <v>121</v>
      </c>
      <c r="AA14" s="659"/>
      <c r="AB14" s="659"/>
      <c r="AC14" s="659"/>
      <c r="AD14" s="660" t="s">
        <v>121</v>
      </c>
      <c r="AE14" s="660"/>
      <c r="AF14" s="660"/>
      <c r="AG14" s="660"/>
      <c r="AH14" s="660"/>
      <c r="AI14" s="660"/>
      <c r="AJ14" s="660"/>
      <c r="AK14" s="660"/>
      <c r="AL14" s="624" t="s">
        <v>121</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46711</v>
      </c>
      <c r="BH14" s="622"/>
      <c r="BI14" s="622"/>
      <c r="BJ14" s="622"/>
      <c r="BK14" s="622"/>
      <c r="BL14" s="622"/>
      <c r="BM14" s="622"/>
      <c r="BN14" s="623"/>
      <c r="BO14" s="659">
        <v>2.5</v>
      </c>
      <c r="BP14" s="659"/>
      <c r="BQ14" s="659"/>
      <c r="BR14" s="659"/>
      <c r="BS14" s="660" t="s">
        <v>121</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222943</v>
      </c>
      <c r="CS14" s="622"/>
      <c r="CT14" s="622"/>
      <c r="CU14" s="622"/>
      <c r="CV14" s="622"/>
      <c r="CW14" s="622"/>
      <c r="CX14" s="622"/>
      <c r="CY14" s="623"/>
      <c r="CZ14" s="659">
        <v>3.2</v>
      </c>
      <c r="DA14" s="659"/>
      <c r="DB14" s="659"/>
      <c r="DC14" s="659"/>
      <c r="DD14" s="627">
        <v>8377</v>
      </c>
      <c r="DE14" s="622"/>
      <c r="DF14" s="622"/>
      <c r="DG14" s="622"/>
      <c r="DH14" s="622"/>
      <c r="DI14" s="622"/>
      <c r="DJ14" s="622"/>
      <c r="DK14" s="622"/>
      <c r="DL14" s="622"/>
      <c r="DM14" s="622"/>
      <c r="DN14" s="622"/>
      <c r="DO14" s="622"/>
      <c r="DP14" s="623"/>
      <c r="DQ14" s="627">
        <v>217652</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4857</v>
      </c>
      <c r="S15" s="622"/>
      <c r="T15" s="622"/>
      <c r="U15" s="622"/>
      <c r="V15" s="622"/>
      <c r="W15" s="622"/>
      <c r="X15" s="622"/>
      <c r="Y15" s="623"/>
      <c r="Z15" s="659">
        <v>0.1</v>
      </c>
      <c r="AA15" s="659"/>
      <c r="AB15" s="659"/>
      <c r="AC15" s="659"/>
      <c r="AD15" s="660">
        <v>4857</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137156</v>
      </c>
      <c r="BH15" s="622"/>
      <c r="BI15" s="622"/>
      <c r="BJ15" s="622"/>
      <c r="BK15" s="622"/>
      <c r="BL15" s="622"/>
      <c r="BM15" s="622"/>
      <c r="BN15" s="623"/>
      <c r="BO15" s="659">
        <v>7.4</v>
      </c>
      <c r="BP15" s="659"/>
      <c r="BQ15" s="659"/>
      <c r="BR15" s="659"/>
      <c r="BS15" s="660" t="s">
        <v>121</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1084059</v>
      </c>
      <c r="CS15" s="622"/>
      <c r="CT15" s="622"/>
      <c r="CU15" s="622"/>
      <c r="CV15" s="622"/>
      <c r="CW15" s="622"/>
      <c r="CX15" s="622"/>
      <c r="CY15" s="623"/>
      <c r="CZ15" s="659">
        <v>15.6</v>
      </c>
      <c r="DA15" s="659"/>
      <c r="DB15" s="659"/>
      <c r="DC15" s="659"/>
      <c r="DD15" s="627">
        <v>616799</v>
      </c>
      <c r="DE15" s="622"/>
      <c r="DF15" s="622"/>
      <c r="DG15" s="622"/>
      <c r="DH15" s="622"/>
      <c r="DI15" s="622"/>
      <c r="DJ15" s="622"/>
      <c r="DK15" s="622"/>
      <c r="DL15" s="622"/>
      <c r="DM15" s="622"/>
      <c r="DN15" s="622"/>
      <c r="DO15" s="622"/>
      <c r="DP15" s="623"/>
      <c r="DQ15" s="627">
        <v>594070</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39551</v>
      </c>
      <c r="S16" s="622"/>
      <c r="T16" s="622"/>
      <c r="U16" s="622"/>
      <c r="V16" s="622"/>
      <c r="W16" s="622"/>
      <c r="X16" s="622"/>
      <c r="Y16" s="623"/>
      <c r="Z16" s="659">
        <v>0.5</v>
      </c>
      <c r="AA16" s="659"/>
      <c r="AB16" s="659"/>
      <c r="AC16" s="659"/>
      <c r="AD16" s="660">
        <v>39551</v>
      </c>
      <c r="AE16" s="660"/>
      <c r="AF16" s="660"/>
      <c r="AG16" s="660"/>
      <c r="AH16" s="660"/>
      <c r="AI16" s="660"/>
      <c r="AJ16" s="660"/>
      <c r="AK16" s="660"/>
      <c r="AL16" s="624">
        <v>1.1000000000000001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121</v>
      </c>
      <c r="BH16" s="622"/>
      <c r="BI16" s="622"/>
      <c r="BJ16" s="622"/>
      <c r="BK16" s="622"/>
      <c r="BL16" s="622"/>
      <c r="BM16" s="622"/>
      <c r="BN16" s="623"/>
      <c r="BO16" s="659" t="s">
        <v>121</v>
      </c>
      <c r="BP16" s="659"/>
      <c r="BQ16" s="659"/>
      <c r="BR16" s="659"/>
      <c r="BS16" s="660" t="s">
        <v>121</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121</v>
      </c>
      <c r="CS16" s="622"/>
      <c r="CT16" s="622"/>
      <c r="CU16" s="622"/>
      <c r="CV16" s="622"/>
      <c r="CW16" s="622"/>
      <c r="CX16" s="622"/>
      <c r="CY16" s="623"/>
      <c r="CZ16" s="659" t="s">
        <v>121</v>
      </c>
      <c r="DA16" s="659"/>
      <c r="DB16" s="659"/>
      <c r="DC16" s="659"/>
      <c r="DD16" s="627" t="s">
        <v>121</v>
      </c>
      <c r="DE16" s="622"/>
      <c r="DF16" s="622"/>
      <c r="DG16" s="622"/>
      <c r="DH16" s="622"/>
      <c r="DI16" s="622"/>
      <c r="DJ16" s="622"/>
      <c r="DK16" s="622"/>
      <c r="DL16" s="622"/>
      <c r="DM16" s="622"/>
      <c r="DN16" s="622"/>
      <c r="DO16" s="622"/>
      <c r="DP16" s="623"/>
      <c r="DQ16" s="627" t="s">
        <v>121</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74641</v>
      </c>
      <c r="S17" s="622"/>
      <c r="T17" s="622"/>
      <c r="U17" s="622"/>
      <c r="V17" s="622"/>
      <c r="W17" s="622"/>
      <c r="X17" s="622"/>
      <c r="Y17" s="623"/>
      <c r="Z17" s="659">
        <v>1</v>
      </c>
      <c r="AA17" s="659"/>
      <c r="AB17" s="659"/>
      <c r="AC17" s="659"/>
      <c r="AD17" s="660">
        <v>74641</v>
      </c>
      <c r="AE17" s="660"/>
      <c r="AF17" s="660"/>
      <c r="AG17" s="660"/>
      <c r="AH17" s="660"/>
      <c r="AI17" s="660"/>
      <c r="AJ17" s="660"/>
      <c r="AK17" s="660"/>
      <c r="AL17" s="624">
        <v>2.1</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121</v>
      </c>
      <c r="BH17" s="622"/>
      <c r="BI17" s="622"/>
      <c r="BJ17" s="622"/>
      <c r="BK17" s="622"/>
      <c r="BL17" s="622"/>
      <c r="BM17" s="622"/>
      <c r="BN17" s="623"/>
      <c r="BO17" s="659" t="s">
        <v>121</v>
      </c>
      <c r="BP17" s="659"/>
      <c r="BQ17" s="659"/>
      <c r="BR17" s="659"/>
      <c r="BS17" s="660" t="s">
        <v>121</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714827</v>
      </c>
      <c r="CS17" s="622"/>
      <c r="CT17" s="622"/>
      <c r="CU17" s="622"/>
      <c r="CV17" s="622"/>
      <c r="CW17" s="622"/>
      <c r="CX17" s="622"/>
      <c r="CY17" s="623"/>
      <c r="CZ17" s="659">
        <v>10.3</v>
      </c>
      <c r="DA17" s="659"/>
      <c r="DB17" s="659"/>
      <c r="DC17" s="659"/>
      <c r="DD17" s="627" t="s">
        <v>121</v>
      </c>
      <c r="DE17" s="622"/>
      <c r="DF17" s="622"/>
      <c r="DG17" s="622"/>
      <c r="DH17" s="622"/>
      <c r="DI17" s="622"/>
      <c r="DJ17" s="622"/>
      <c r="DK17" s="622"/>
      <c r="DL17" s="622"/>
      <c r="DM17" s="622"/>
      <c r="DN17" s="622"/>
      <c r="DO17" s="622"/>
      <c r="DP17" s="623"/>
      <c r="DQ17" s="627">
        <v>663395</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27993</v>
      </c>
      <c r="S18" s="622"/>
      <c r="T18" s="622"/>
      <c r="U18" s="622"/>
      <c r="V18" s="622"/>
      <c r="W18" s="622"/>
      <c r="X18" s="622"/>
      <c r="Y18" s="623"/>
      <c r="Z18" s="659">
        <v>0.4</v>
      </c>
      <c r="AA18" s="659"/>
      <c r="AB18" s="659"/>
      <c r="AC18" s="659"/>
      <c r="AD18" s="660">
        <v>27993</v>
      </c>
      <c r="AE18" s="660"/>
      <c r="AF18" s="660"/>
      <c r="AG18" s="660"/>
      <c r="AH18" s="660"/>
      <c r="AI18" s="660"/>
      <c r="AJ18" s="660"/>
      <c r="AK18" s="660"/>
      <c r="AL18" s="624">
        <v>0.8</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121</v>
      </c>
      <c r="BH18" s="622"/>
      <c r="BI18" s="622"/>
      <c r="BJ18" s="622"/>
      <c r="BK18" s="622"/>
      <c r="BL18" s="622"/>
      <c r="BM18" s="622"/>
      <c r="BN18" s="623"/>
      <c r="BO18" s="659" t="s">
        <v>121</v>
      </c>
      <c r="BP18" s="659"/>
      <c r="BQ18" s="659"/>
      <c r="BR18" s="659"/>
      <c r="BS18" s="660" t="s">
        <v>121</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121</v>
      </c>
      <c r="CS18" s="622"/>
      <c r="CT18" s="622"/>
      <c r="CU18" s="622"/>
      <c r="CV18" s="622"/>
      <c r="CW18" s="622"/>
      <c r="CX18" s="622"/>
      <c r="CY18" s="623"/>
      <c r="CZ18" s="659" t="s">
        <v>121</v>
      </c>
      <c r="DA18" s="659"/>
      <c r="DB18" s="659"/>
      <c r="DC18" s="659"/>
      <c r="DD18" s="627" t="s">
        <v>121</v>
      </c>
      <c r="DE18" s="622"/>
      <c r="DF18" s="622"/>
      <c r="DG18" s="622"/>
      <c r="DH18" s="622"/>
      <c r="DI18" s="622"/>
      <c r="DJ18" s="622"/>
      <c r="DK18" s="622"/>
      <c r="DL18" s="622"/>
      <c r="DM18" s="622"/>
      <c r="DN18" s="622"/>
      <c r="DO18" s="622"/>
      <c r="DP18" s="623"/>
      <c r="DQ18" s="627" t="s">
        <v>121</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46526</v>
      </c>
      <c r="S19" s="622"/>
      <c r="T19" s="622"/>
      <c r="U19" s="622"/>
      <c r="V19" s="622"/>
      <c r="W19" s="622"/>
      <c r="X19" s="622"/>
      <c r="Y19" s="623"/>
      <c r="Z19" s="659">
        <v>0.6</v>
      </c>
      <c r="AA19" s="659"/>
      <c r="AB19" s="659"/>
      <c r="AC19" s="659"/>
      <c r="AD19" s="660">
        <v>46526</v>
      </c>
      <c r="AE19" s="660"/>
      <c r="AF19" s="660"/>
      <c r="AG19" s="660"/>
      <c r="AH19" s="660"/>
      <c r="AI19" s="660"/>
      <c r="AJ19" s="660"/>
      <c r="AK19" s="660"/>
      <c r="AL19" s="624">
        <v>1.3</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1176</v>
      </c>
      <c r="BH19" s="622"/>
      <c r="BI19" s="622"/>
      <c r="BJ19" s="622"/>
      <c r="BK19" s="622"/>
      <c r="BL19" s="622"/>
      <c r="BM19" s="622"/>
      <c r="BN19" s="623"/>
      <c r="BO19" s="659">
        <v>0.1</v>
      </c>
      <c r="BP19" s="659"/>
      <c r="BQ19" s="659"/>
      <c r="BR19" s="659"/>
      <c r="BS19" s="660" t="s">
        <v>121</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121</v>
      </c>
      <c r="CS19" s="622"/>
      <c r="CT19" s="622"/>
      <c r="CU19" s="622"/>
      <c r="CV19" s="622"/>
      <c r="CW19" s="622"/>
      <c r="CX19" s="622"/>
      <c r="CY19" s="623"/>
      <c r="CZ19" s="659" t="s">
        <v>121</v>
      </c>
      <c r="DA19" s="659"/>
      <c r="DB19" s="659"/>
      <c r="DC19" s="659"/>
      <c r="DD19" s="627" t="s">
        <v>121</v>
      </c>
      <c r="DE19" s="622"/>
      <c r="DF19" s="622"/>
      <c r="DG19" s="622"/>
      <c r="DH19" s="622"/>
      <c r="DI19" s="622"/>
      <c r="DJ19" s="622"/>
      <c r="DK19" s="622"/>
      <c r="DL19" s="622"/>
      <c r="DM19" s="622"/>
      <c r="DN19" s="622"/>
      <c r="DO19" s="622"/>
      <c r="DP19" s="623"/>
      <c r="DQ19" s="627" t="s">
        <v>121</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v>122</v>
      </c>
      <c r="S20" s="622"/>
      <c r="T20" s="622"/>
      <c r="U20" s="622"/>
      <c r="V20" s="622"/>
      <c r="W20" s="622"/>
      <c r="X20" s="622"/>
      <c r="Y20" s="623"/>
      <c r="Z20" s="659">
        <v>0</v>
      </c>
      <c r="AA20" s="659"/>
      <c r="AB20" s="659"/>
      <c r="AC20" s="659"/>
      <c r="AD20" s="660">
        <v>122</v>
      </c>
      <c r="AE20" s="660"/>
      <c r="AF20" s="660"/>
      <c r="AG20" s="660"/>
      <c r="AH20" s="660"/>
      <c r="AI20" s="660"/>
      <c r="AJ20" s="660"/>
      <c r="AK20" s="660"/>
      <c r="AL20" s="624">
        <v>0</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1176</v>
      </c>
      <c r="BH20" s="622"/>
      <c r="BI20" s="622"/>
      <c r="BJ20" s="622"/>
      <c r="BK20" s="622"/>
      <c r="BL20" s="622"/>
      <c r="BM20" s="622"/>
      <c r="BN20" s="623"/>
      <c r="BO20" s="659">
        <v>0.1</v>
      </c>
      <c r="BP20" s="659"/>
      <c r="BQ20" s="659"/>
      <c r="BR20" s="659"/>
      <c r="BS20" s="660" t="s">
        <v>121</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6945050</v>
      </c>
      <c r="CS20" s="622"/>
      <c r="CT20" s="622"/>
      <c r="CU20" s="622"/>
      <c r="CV20" s="622"/>
      <c r="CW20" s="622"/>
      <c r="CX20" s="622"/>
      <c r="CY20" s="623"/>
      <c r="CZ20" s="659">
        <v>100</v>
      </c>
      <c r="DA20" s="659"/>
      <c r="DB20" s="659"/>
      <c r="DC20" s="659"/>
      <c r="DD20" s="627">
        <v>948041</v>
      </c>
      <c r="DE20" s="622"/>
      <c r="DF20" s="622"/>
      <c r="DG20" s="622"/>
      <c r="DH20" s="622"/>
      <c r="DI20" s="622"/>
      <c r="DJ20" s="622"/>
      <c r="DK20" s="622"/>
      <c r="DL20" s="622"/>
      <c r="DM20" s="622"/>
      <c r="DN20" s="622"/>
      <c r="DO20" s="622"/>
      <c r="DP20" s="623"/>
      <c r="DQ20" s="627">
        <v>4046940</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1449141</v>
      </c>
      <c r="S21" s="622"/>
      <c r="T21" s="622"/>
      <c r="U21" s="622"/>
      <c r="V21" s="622"/>
      <c r="W21" s="622"/>
      <c r="X21" s="622"/>
      <c r="Y21" s="623"/>
      <c r="Z21" s="659">
        <v>19.3</v>
      </c>
      <c r="AA21" s="659"/>
      <c r="AB21" s="659"/>
      <c r="AC21" s="659"/>
      <c r="AD21" s="660">
        <v>1254301</v>
      </c>
      <c r="AE21" s="660"/>
      <c r="AF21" s="660"/>
      <c r="AG21" s="660"/>
      <c r="AH21" s="660"/>
      <c r="AI21" s="660"/>
      <c r="AJ21" s="660"/>
      <c r="AK21" s="660"/>
      <c r="AL21" s="624">
        <v>34.799999999999997</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1176</v>
      </c>
      <c r="BH21" s="622"/>
      <c r="BI21" s="622"/>
      <c r="BJ21" s="622"/>
      <c r="BK21" s="622"/>
      <c r="BL21" s="622"/>
      <c r="BM21" s="622"/>
      <c r="BN21" s="623"/>
      <c r="BO21" s="659">
        <v>0.1</v>
      </c>
      <c r="BP21" s="659"/>
      <c r="BQ21" s="659"/>
      <c r="BR21" s="659"/>
      <c r="BS21" s="660" t="s">
        <v>121</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1254301</v>
      </c>
      <c r="S22" s="622"/>
      <c r="T22" s="622"/>
      <c r="U22" s="622"/>
      <c r="V22" s="622"/>
      <c r="W22" s="622"/>
      <c r="X22" s="622"/>
      <c r="Y22" s="623"/>
      <c r="Z22" s="659">
        <v>16.7</v>
      </c>
      <c r="AA22" s="659"/>
      <c r="AB22" s="659"/>
      <c r="AC22" s="659"/>
      <c r="AD22" s="660">
        <v>1254301</v>
      </c>
      <c r="AE22" s="660"/>
      <c r="AF22" s="660"/>
      <c r="AG22" s="660"/>
      <c r="AH22" s="660"/>
      <c r="AI22" s="660"/>
      <c r="AJ22" s="660"/>
      <c r="AK22" s="660"/>
      <c r="AL22" s="624">
        <v>34.799999999999997</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121</v>
      </c>
      <c r="BH22" s="622"/>
      <c r="BI22" s="622"/>
      <c r="BJ22" s="622"/>
      <c r="BK22" s="622"/>
      <c r="BL22" s="622"/>
      <c r="BM22" s="622"/>
      <c r="BN22" s="623"/>
      <c r="BO22" s="659" t="s">
        <v>121</v>
      </c>
      <c r="BP22" s="659"/>
      <c r="BQ22" s="659"/>
      <c r="BR22" s="659"/>
      <c r="BS22" s="660" t="s">
        <v>121</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194840</v>
      </c>
      <c r="S23" s="622"/>
      <c r="T23" s="622"/>
      <c r="U23" s="622"/>
      <c r="V23" s="622"/>
      <c r="W23" s="622"/>
      <c r="X23" s="622"/>
      <c r="Y23" s="623"/>
      <c r="Z23" s="659">
        <v>2.6</v>
      </c>
      <c r="AA23" s="659"/>
      <c r="AB23" s="659"/>
      <c r="AC23" s="659"/>
      <c r="AD23" s="660" t="s">
        <v>121</v>
      </c>
      <c r="AE23" s="660"/>
      <c r="AF23" s="660"/>
      <c r="AG23" s="660"/>
      <c r="AH23" s="660"/>
      <c r="AI23" s="660"/>
      <c r="AJ23" s="660"/>
      <c r="AK23" s="660"/>
      <c r="AL23" s="624" t="s">
        <v>121</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121</v>
      </c>
      <c r="BH23" s="622"/>
      <c r="BI23" s="622"/>
      <c r="BJ23" s="622"/>
      <c r="BK23" s="622"/>
      <c r="BL23" s="622"/>
      <c r="BM23" s="622"/>
      <c r="BN23" s="623"/>
      <c r="BO23" s="659" t="s">
        <v>121</v>
      </c>
      <c r="BP23" s="659"/>
      <c r="BQ23" s="659"/>
      <c r="BR23" s="659"/>
      <c r="BS23" s="660" t="s">
        <v>121</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t="s">
        <v>121</v>
      </c>
      <c r="S24" s="622"/>
      <c r="T24" s="622"/>
      <c r="U24" s="622"/>
      <c r="V24" s="622"/>
      <c r="W24" s="622"/>
      <c r="X24" s="622"/>
      <c r="Y24" s="623"/>
      <c r="Z24" s="659" t="s">
        <v>121</v>
      </c>
      <c r="AA24" s="659"/>
      <c r="AB24" s="659"/>
      <c r="AC24" s="659"/>
      <c r="AD24" s="660" t="s">
        <v>121</v>
      </c>
      <c r="AE24" s="660"/>
      <c r="AF24" s="660"/>
      <c r="AG24" s="660"/>
      <c r="AH24" s="660"/>
      <c r="AI24" s="660"/>
      <c r="AJ24" s="660"/>
      <c r="AK24" s="660"/>
      <c r="AL24" s="624" t="s">
        <v>121</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121</v>
      </c>
      <c r="BH24" s="622"/>
      <c r="BI24" s="622"/>
      <c r="BJ24" s="622"/>
      <c r="BK24" s="622"/>
      <c r="BL24" s="622"/>
      <c r="BM24" s="622"/>
      <c r="BN24" s="623"/>
      <c r="BO24" s="659" t="s">
        <v>121</v>
      </c>
      <c r="BP24" s="659"/>
      <c r="BQ24" s="659"/>
      <c r="BR24" s="659"/>
      <c r="BS24" s="660" t="s">
        <v>121</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3132587</v>
      </c>
      <c r="CS24" s="677"/>
      <c r="CT24" s="677"/>
      <c r="CU24" s="677"/>
      <c r="CV24" s="677"/>
      <c r="CW24" s="677"/>
      <c r="CX24" s="677"/>
      <c r="CY24" s="702"/>
      <c r="CZ24" s="703">
        <v>45.1</v>
      </c>
      <c r="DA24" s="685"/>
      <c r="DB24" s="685"/>
      <c r="DC24" s="705"/>
      <c r="DD24" s="701">
        <v>1855809</v>
      </c>
      <c r="DE24" s="677"/>
      <c r="DF24" s="677"/>
      <c r="DG24" s="677"/>
      <c r="DH24" s="677"/>
      <c r="DI24" s="677"/>
      <c r="DJ24" s="677"/>
      <c r="DK24" s="702"/>
      <c r="DL24" s="701">
        <v>1673228</v>
      </c>
      <c r="DM24" s="677"/>
      <c r="DN24" s="677"/>
      <c r="DO24" s="677"/>
      <c r="DP24" s="677"/>
      <c r="DQ24" s="677"/>
      <c r="DR24" s="677"/>
      <c r="DS24" s="677"/>
      <c r="DT24" s="677"/>
      <c r="DU24" s="677"/>
      <c r="DV24" s="702"/>
      <c r="DW24" s="703">
        <v>46.3</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3790247</v>
      </c>
      <c r="S25" s="622"/>
      <c r="T25" s="622"/>
      <c r="U25" s="622"/>
      <c r="V25" s="622"/>
      <c r="W25" s="622"/>
      <c r="X25" s="622"/>
      <c r="Y25" s="623"/>
      <c r="Z25" s="659">
        <v>50.5</v>
      </c>
      <c r="AA25" s="659"/>
      <c r="AB25" s="659"/>
      <c r="AC25" s="659"/>
      <c r="AD25" s="660">
        <v>3595407</v>
      </c>
      <c r="AE25" s="660"/>
      <c r="AF25" s="660"/>
      <c r="AG25" s="660"/>
      <c r="AH25" s="660"/>
      <c r="AI25" s="660"/>
      <c r="AJ25" s="660"/>
      <c r="AK25" s="660"/>
      <c r="AL25" s="624">
        <v>99.9</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121</v>
      </c>
      <c r="BH25" s="622"/>
      <c r="BI25" s="622"/>
      <c r="BJ25" s="622"/>
      <c r="BK25" s="622"/>
      <c r="BL25" s="622"/>
      <c r="BM25" s="622"/>
      <c r="BN25" s="623"/>
      <c r="BO25" s="659" t="s">
        <v>121</v>
      </c>
      <c r="BP25" s="659"/>
      <c r="BQ25" s="659"/>
      <c r="BR25" s="659"/>
      <c r="BS25" s="660" t="s">
        <v>121</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815665</v>
      </c>
      <c r="CS25" s="634"/>
      <c r="CT25" s="634"/>
      <c r="CU25" s="634"/>
      <c r="CV25" s="634"/>
      <c r="CW25" s="634"/>
      <c r="CX25" s="634"/>
      <c r="CY25" s="635"/>
      <c r="CZ25" s="624">
        <v>11.7</v>
      </c>
      <c r="DA25" s="636"/>
      <c r="DB25" s="636"/>
      <c r="DC25" s="637"/>
      <c r="DD25" s="627">
        <v>728705</v>
      </c>
      <c r="DE25" s="634"/>
      <c r="DF25" s="634"/>
      <c r="DG25" s="634"/>
      <c r="DH25" s="634"/>
      <c r="DI25" s="634"/>
      <c r="DJ25" s="634"/>
      <c r="DK25" s="635"/>
      <c r="DL25" s="627">
        <v>726414</v>
      </c>
      <c r="DM25" s="634"/>
      <c r="DN25" s="634"/>
      <c r="DO25" s="634"/>
      <c r="DP25" s="634"/>
      <c r="DQ25" s="634"/>
      <c r="DR25" s="634"/>
      <c r="DS25" s="634"/>
      <c r="DT25" s="634"/>
      <c r="DU25" s="634"/>
      <c r="DV25" s="635"/>
      <c r="DW25" s="624">
        <v>20.100000000000001</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v>1286</v>
      </c>
      <c r="S26" s="622"/>
      <c r="T26" s="622"/>
      <c r="U26" s="622"/>
      <c r="V26" s="622"/>
      <c r="W26" s="622"/>
      <c r="X26" s="622"/>
      <c r="Y26" s="623"/>
      <c r="Z26" s="659">
        <v>0</v>
      </c>
      <c r="AA26" s="659"/>
      <c r="AB26" s="659"/>
      <c r="AC26" s="659"/>
      <c r="AD26" s="660">
        <v>1286</v>
      </c>
      <c r="AE26" s="660"/>
      <c r="AF26" s="660"/>
      <c r="AG26" s="660"/>
      <c r="AH26" s="660"/>
      <c r="AI26" s="660"/>
      <c r="AJ26" s="660"/>
      <c r="AK26" s="660"/>
      <c r="AL26" s="624">
        <v>0</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121</v>
      </c>
      <c r="BH26" s="622"/>
      <c r="BI26" s="622"/>
      <c r="BJ26" s="622"/>
      <c r="BK26" s="622"/>
      <c r="BL26" s="622"/>
      <c r="BM26" s="622"/>
      <c r="BN26" s="623"/>
      <c r="BO26" s="659" t="s">
        <v>121</v>
      </c>
      <c r="BP26" s="659"/>
      <c r="BQ26" s="659"/>
      <c r="BR26" s="659"/>
      <c r="BS26" s="660" t="s">
        <v>121</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471797</v>
      </c>
      <c r="CS26" s="622"/>
      <c r="CT26" s="622"/>
      <c r="CU26" s="622"/>
      <c r="CV26" s="622"/>
      <c r="CW26" s="622"/>
      <c r="CX26" s="622"/>
      <c r="CY26" s="623"/>
      <c r="CZ26" s="624">
        <v>6.8</v>
      </c>
      <c r="DA26" s="636"/>
      <c r="DB26" s="636"/>
      <c r="DC26" s="637"/>
      <c r="DD26" s="627">
        <v>410934</v>
      </c>
      <c r="DE26" s="622"/>
      <c r="DF26" s="622"/>
      <c r="DG26" s="622"/>
      <c r="DH26" s="622"/>
      <c r="DI26" s="622"/>
      <c r="DJ26" s="622"/>
      <c r="DK26" s="623"/>
      <c r="DL26" s="627" t="s">
        <v>121</v>
      </c>
      <c r="DM26" s="622"/>
      <c r="DN26" s="622"/>
      <c r="DO26" s="622"/>
      <c r="DP26" s="622"/>
      <c r="DQ26" s="622"/>
      <c r="DR26" s="622"/>
      <c r="DS26" s="622"/>
      <c r="DT26" s="622"/>
      <c r="DU26" s="622"/>
      <c r="DV26" s="623"/>
      <c r="DW26" s="624" t="s">
        <v>121</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61914</v>
      </c>
      <c r="S27" s="622"/>
      <c r="T27" s="622"/>
      <c r="U27" s="622"/>
      <c r="V27" s="622"/>
      <c r="W27" s="622"/>
      <c r="X27" s="622"/>
      <c r="Y27" s="623"/>
      <c r="Z27" s="659">
        <v>0.8</v>
      </c>
      <c r="AA27" s="659"/>
      <c r="AB27" s="659"/>
      <c r="AC27" s="659"/>
      <c r="AD27" s="660" t="s">
        <v>121</v>
      </c>
      <c r="AE27" s="660"/>
      <c r="AF27" s="660"/>
      <c r="AG27" s="660"/>
      <c r="AH27" s="660"/>
      <c r="AI27" s="660"/>
      <c r="AJ27" s="660"/>
      <c r="AK27" s="660"/>
      <c r="AL27" s="624" t="s">
        <v>121</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1858327</v>
      </c>
      <c r="BH27" s="622"/>
      <c r="BI27" s="622"/>
      <c r="BJ27" s="622"/>
      <c r="BK27" s="622"/>
      <c r="BL27" s="622"/>
      <c r="BM27" s="622"/>
      <c r="BN27" s="623"/>
      <c r="BO27" s="659">
        <v>100</v>
      </c>
      <c r="BP27" s="659"/>
      <c r="BQ27" s="659"/>
      <c r="BR27" s="659"/>
      <c r="BS27" s="660" t="s">
        <v>121</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1602095</v>
      </c>
      <c r="CS27" s="634"/>
      <c r="CT27" s="634"/>
      <c r="CU27" s="634"/>
      <c r="CV27" s="634"/>
      <c r="CW27" s="634"/>
      <c r="CX27" s="634"/>
      <c r="CY27" s="635"/>
      <c r="CZ27" s="624">
        <v>23.1</v>
      </c>
      <c r="DA27" s="636"/>
      <c r="DB27" s="636"/>
      <c r="DC27" s="637"/>
      <c r="DD27" s="627">
        <v>463709</v>
      </c>
      <c r="DE27" s="634"/>
      <c r="DF27" s="634"/>
      <c r="DG27" s="634"/>
      <c r="DH27" s="634"/>
      <c r="DI27" s="634"/>
      <c r="DJ27" s="634"/>
      <c r="DK27" s="635"/>
      <c r="DL27" s="627">
        <v>283419</v>
      </c>
      <c r="DM27" s="634"/>
      <c r="DN27" s="634"/>
      <c r="DO27" s="634"/>
      <c r="DP27" s="634"/>
      <c r="DQ27" s="634"/>
      <c r="DR27" s="634"/>
      <c r="DS27" s="634"/>
      <c r="DT27" s="634"/>
      <c r="DU27" s="634"/>
      <c r="DV27" s="635"/>
      <c r="DW27" s="624">
        <v>7.8</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57240</v>
      </c>
      <c r="S28" s="622"/>
      <c r="T28" s="622"/>
      <c r="U28" s="622"/>
      <c r="V28" s="622"/>
      <c r="W28" s="622"/>
      <c r="X28" s="622"/>
      <c r="Y28" s="623"/>
      <c r="Z28" s="659">
        <v>0.8</v>
      </c>
      <c r="AA28" s="659"/>
      <c r="AB28" s="659"/>
      <c r="AC28" s="659"/>
      <c r="AD28" s="660">
        <v>111</v>
      </c>
      <c r="AE28" s="660"/>
      <c r="AF28" s="660"/>
      <c r="AG28" s="660"/>
      <c r="AH28" s="660"/>
      <c r="AI28" s="660"/>
      <c r="AJ28" s="660"/>
      <c r="AK28" s="660"/>
      <c r="AL28" s="624">
        <v>0</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714827</v>
      </c>
      <c r="CS28" s="622"/>
      <c r="CT28" s="622"/>
      <c r="CU28" s="622"/>
      <c r="CV28" s="622"/>
      <c r="CW28" s="622"/>
      <c r="CX28" s="622"/>
      <c r="CY28" s="623"/>
      <c r="CZ28" s="624">
        <v>10.3</v>
      </c>
      <c r="DA28" s="636"/>
      <c r="DB28" s="636"/>
      <c r="DC28" s="637"/>
      <c r="DD28" s="627">
        <v>663395</v>
      </c>
      <c r="DE28" s="622"/>
      <c r="DF28" s="622"/>
      <c r="DG28" s="622"/>
      <c r="DH28" s="622"/>
      <c r="DI28" s="622"/>
      <c r="DJ28" s="622"/>
      <c r="DK28" s="623"/>
      <c r="DL28" s="627">
        <v>663395</v>
      </c>
      <c r="DM28" s="622"/>
      <c r="DN28" s="622"/>
      <c r="DO28" s="622"/>
      <c r="DP28" s="622"/>
      <c r="DQ28" s="622"/>
      <c r="DR28" s="622"/>
      <c r="DS28" s="622"/>
      <c r="DT28" s="622"/>
      <c r="DU28" s="622"/>
      <c r="DV28" s="623"/>
      <c r="DW28" s="624">
        <v>18.3</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5944</v>
      </c>
      <c r="S29" s="622"/>
      <c r="T29" s="622"/>
      <c r="U29" s="622"/>
      <c r="V29" s="622"/>
      <c r="W29" s="622"/>
      <c r="X29" s="622"/>
      <c r="Y29" s="623"/>
      <c r="Z29" s="659">
        <v>0.1</v>
      </c>
      <c r="AA29" s="659"/>
      <c r="AB29" s="659"/>
      <c r="AC29" s="659"/>
      <c r="AD29" s="660" t="s">
        <v>121</v>
      </c>
      <c r="AE29" s="660"/>
      <c r="AF29" s="660"/>
      <c r="AG29" s="660"/>
      <c r="AH29" s="660"/>
      <c r="AI29" s="660"/>
      <c r="AJ29" s="660"/>
      <c r="AK29" s="660"/>
      <c r="AL29" s="624" t="s">
        <v>121</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714827</v>
      </c>
      <c r="CS29" s="634"/>
      <c r="CT29" s="634"/>
      <c r="CU29" s="634"/>
      <c r="CV29" s="634"/>
      <c r="CW29" s="634"/>
      <c r="CX29" s="634"/>
      <c r="CY29" s="635"/>
      <c r="CZ29" s="624">
        <v>10.3</v>
      </c>
      <c r="DA29" s="636"/>
      <c r="DB29" s="636"/>
      <c r="DC29" s="637"/>
      <c r="DD29" s="627">
        <v>663395</v>
      </c>
      <c r="DE29" s="634"/>
      <c r="DF29" s="634"/>
      <c r="DG29" s="634"/>
      <c r="DH29" s="634"/>
      <c r="DI29" s="634"/>
      <c r="DJ29" s="634"/>
      <c r="DK29" s="635"/>
      <c r="DL29" s="627">
        <v>663395</v>
      </c>
      <c r="DM29" s="634"/>
      <c r="DN29" s="634"/>
      <c r="DO29" s="634"/>
      <c r="DP29" s="634"/>
      <c r="DQ29" s="634"/>
      <c r="DR29" s="634"/>
      <c r="DS29" s="634"/>
      <c r="DT29" s="634"/>
      <c r="DU29" s="634"/>
      <c r="DV29" s="635"/>
      <c r="DW29" s="624">
        <v>18.3</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1204623</v>
      </c>
      <c r="S30" s="622"/>
      <c r="T30" s="622"/>
      <c r="U30" s="622"/>
      <c r="V30" s="622"/>
      <c r="W30" s="622"/>
      <c r="X30" s="622"/>
      <c r="Y30" s="623"/>
      <c r="Z30" s="659">
        <v>16.100000000000001</v>
      </c>
      <c r="AA30" s="659"/>
      <c r="AB30" s="659"/>
      <c r="AC30" s="659"/>
      <c r="AD30" s="660" t="s">
        <v>121</v>
      </c>
      <c r="AE30" s="660"/>
      <c r="AF30" s="660"/>
      <c r="AG30" s="660"/>
      <c r="AH30" s="660"/>
      <c r="AI30" s="660"/>
      <c r="AJ30" s="660"/>
      <c r="AK30" s="660"/>
      <c r="AL30" s="624" t="s">
        <v>121</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672673</v>
      </c>
      <c r="CS30" s="622"/>
      <c r="CT30" s="622"/>
      <c r="CU30" s="622"/>
      <c r="CV30" s="622"/>
      <c r="CW30" s="622"/>
      <c r="CX30" s="622"/>
      <c r="CY30" s="623"/>
      <c r="CZ30" s="624">
        <v>9.6999999999999993</v>
      </c>
      <c r="DA30" s="636"/>
      <c r="DB30" s="636"/>
      <c r="DC30" s="637"/>
      <c r="DD30" s="627">
        <v>621481</v>
      </c>
      <c r="DE30" s="622"/>
      <c r="DF30" s="622"/>
      <c r="DG30" s="622"/>
      <c r="DH30" s="622"/>
      <c r="DI30" s="622"/>
      <c r="DJ30" s="622"/>
      <c r="DK30" s="623"/>
      <c r="DL30" s="627">
        <v>621481</v>
      </c>
      <c r="DM30" s="622"/>
      <c r="DN30" s="622"/>
      <c r="DO30" s="622"/>
      <c r="DP30" s="622"/>
      <c r="DQ30" s="622"/>
      <c r="DR30" s="622"/>
      <c r="DS30" s="622"/>
      <c r="DT30" s="622"/>
      <c r="DU30" s="622"/>
      <c r="DV30" s="623"/>
      <c r="DW30" s="624">
        <v>17.2</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t="s">
        <v>121</v>
      </c>
      <c r="S31" s="622"/>
      <c r="T31" s="622"/>
      <c r="U31" s="622"/>
      <c r="V31" s="622"/>
      <c r="W31" s="622"/>
      <c r="X31" s="622"/>
      <c r="Y31" s="623"/>
      <c r="Z31" s="659" t="s">
        <v>121</v>
      </c>
      <c r="AA31" s="659"/>
      <c r="AB31" s="659"/>
      <c r="AC31" s="659"/>
      <c r="AD31" s="660" t="s">
        <v>121</v>
      </c>
      <c r="AE31" s="660"/>
      <c r="AF31" s="660"/>
      <c r="AG31" s="660"/>
      <c r="AH31" s="660"/>
      <c r="AI31" s="660"/>
      <c r="AJ31" s="660"/>
      <c r="AK31" s="660"/>
      <c r="AL31" s="624" t="s">
        <v>121</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99.5</v>
      </c>
      <c r="BH31" s="684"/>
      <c r="BI31" s="684"/>
      <c r="BJ31" s="684"/>
      <c r="BK31" s="684"/>
      <c r="BL31" s="684"/>
      <c r="BM31" s="685">
        <v>98.9</v>
      </c>
      <c r="BN31" s="684"/>
      <c r="BO31" s="684"/>
      <c r="BP31" s="684"/>
      <c r="BQ31" s="686"/>
      <c r="BR31" s="683">
        <v>99.6</v>
      </c>
      <c r="BS31" s="684"/>
      <c r="BT31" s="684"/>
      <c r="BU31" s="684"/>
      <c r="BV31" s="684"/>
      <c r="BW31" s="684"/>
      <c r="BX31" s="685">
        <v>99</v>
      </c>
      <c r="BY31" s="684"/>
      <c r="BZ31" s="684"/>
      <c r="CA31" s="684"/>
      <c r="CB31" s="686"/>
      <c r="CD31" s="642"/>
      <c r="CE31" s="643"/>
      <c r="CF31" s="618" t="s">
        <v>300</v>
      </c>
      <c r="CG31" s="619"/>
      <c r="CH31" s="619"/>
      <c r="CI31" s="619"/>
      <c r="CJ31" s="619"/>
      <c r="CK31" s="619"/>
      <c r="CL31" s="619"/>
      <c r="CM31" s="619"/>
      <c r="CN31" s="619"/>
      <c r="CO31" s="619"/>
      <c r="CP31" s="619"/>
      <c r="CQ31" s="620"/>
      <c r="CR31" s="621">
        <v>42154</v>
      </c>
      <c r="CS31" s="634"/>
      <c r="CT31" s="634"/>
      <c r="CU31" s="634"/>
      <c r="CV31" s="634"/>
      <c r="CW31" s="634"/>
      <c r="CX31" s="634"/>
      <c r="CY31" s="635"/>
      <c r="CZ31" s="624">
        <v>0.6</v>
      </c>
      <c r="DA31" s="636"/>
      <c r="DB31" s="636"/>
      <c r="DC31" s="637"/>
      <c r="DD31" s="627">
        <v>41914</v>
      </c>
      <c r="DE31" s="634"/>
      <c r="DF31" s="634"/>
      <c r="DG31" s="634"/>
      <c r="DH31" s="634"/>
      <c r="DI31" s="634"/>
      <c r="DJ31" s="634"/>
      <c r="DK31" s="635"/>
      <c r="DL31" s="627">
        <v>41914</v>
      </c>
      <c r="DM31" s="634"/>
      <c r="DN31" s="634"/>
      <c r="DO31" s="634"/>
      <c r="DP31" s="634"/>
      <c r="DQ31" s="634"/>
      <c r="DR31" s="634"/>
      <c r="DS31" s="634"/>
      <c r="DT31" s="634"/>
      <c r="DU31" s="634"/>
      <c r="DV31" s="635"/>
      <c r="DW31" s="624">
        <v>1.2</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463534</v>
      </c>
      <c r="S32" s="622"/>
      <c r="T32" s="622"/>
      <c r="U32" s="622"/>
      <c r="V32" s="622"/>
      <c r="W32" s="622"/>
      <c r="X32" s="622"/>
      <c r="Y32" s="623"/>
      <c r="Z32" s="659">
        <v>6.2</v>
      </c>
      <c r="AA32" s="659"/>
      <c r="AB32" s="659"/>
      <c r="AC32" s="659"/>
      <c r="AD32" s="660" t="s">
        <v>121</v>
      </c>
      <c r="AE32" s="660"/>
      <c r="AF32" s="660"/>
      <c r="AG32" s="660"/>
      <c r="AH32" s="660"/>
      <c r="AI32" s="660"/>
      <c r="AJ32" s="660"/>
      <c r="AK32" s="660"/>
      <c r="AL32" s="624" t="s">
        <v>121</v>
      </c>
      <c r="AM32" s="625"/>
      <c r="AN32" s="625"/>
      <c r="AO32" s="661"/>
      <c r="AP32" s="662"/>
      <c r="AQ32" s="663"/>
      <c r="AR32" s="663"/>
      <c r="AS32" s="663"/>
      <c r="AT32" s="690"/>
      <c r="AU32" s="202" t="s">
        <v>302</v>
      </c>
      <c r="AX32" s="618" t="s">
        <v>303</v>
      </c>
      <c r="AY32" s="619"/>
      <c r="AZ32" s="619"/>
      <c r="BA32" s="619"/>
      <c r="BB32" s="619"/>
      <c r="BC32" s="619"/>
      <c r="BD32" s="619"/>
      <c r="BE32" s="619"/>
      <c r="BF32" s="620"/>
      <c r="BG32" s="692">
        <v>99.2</v>
      </c>
      <c r="BH32" s="634"/>
      <c r="BI32" s="634"/>
      <c r="BJ32" s="634"/>
      <c r="BK32" s="634"/>
      <c r="BL32" s="634"/>
      <c r="BM32" s="625">
        <v>98.2</v>
      </c>
      <c r="BN32" s="634"/>
      <c r="BO32" s="634"/>
      <c r="BP32" s="634"/>
      <c r="BQ32" s="657"/>
      <c r="BR32" s="692">
        <v>99.4</v>
      </c>
      <c r="BS32" s="634"/>
      <c r="BT32" s="634"/>
      <c r="BU32" s="634"/>
      <c r="BV32" s="634"/>
      <c r="BW32" s="634"/>
      <c r="BX32" s="625">
        <v>98.6</v>
      </c>
      <c r="BY32" s="634"/>
      <c r="BZ32" s="634"/>
      <c r="CA32" s="634"/>
      <c r="CB32" s="657"/>
      <c r="CD32" s="644"/>
      <c r="CE32" s="645"/>
      <c r="CF32" s="618" t="s">
        <v>304</v>
      </c>
      <c r="CG32" s="619"/>
      <c r="CH32" s="619"/>
      <c r="CI32" s="619"/>
      <c r="CJ32" s="619"/>
      <c r="CK32" s="619"/>
      <c r="CL32" s="619"/>
      <c r="CM32" s="619"/>
      <c r="CN32" s="619"/>
      <c r="CO32" s="619"/>
      <c r="CP32" s="619"/>
      <c r="CQ32" s="620"/>
      <c r="CR32" s="621" t="s">
        <v>121</v>
      </c>
      <c r="CS32" s="622"/>
      <c r="CT32" s="622"/>
      <c r="CU32" s="622"/>
      <c r="CV32" s="622"/>
      <c r="CW32" s="622"/>
      <c r="CX32" s="622"/>
      <c r="CY32" s="623"/>
      <c r="CZ32" s="624" t="s">
        <v>121</v>
      </c>
      <c r="DA32" s="636"/>
      <c r="DB32" s="636"/>
      <c r="DC32" s="637"/>
      <c r="DD32" s="627" t="s">
        <v>121</v>
      </c>
      <c r="DE32" s="622"/>
      <c r="DF32" s="622"/>
      <c r="DG32" s="622"/>
      <c r="DH32" s="622"/>
      <c r="DI32" s="622"/>
      <c r="DJ32" s="622"/>
      <c r="DK32" s="623"/>
      <c r="DL32" s="627" t="s">
        <v>121</v>
      </c>
      <c r="DM32" s="622"/>
      <c r="DN32" s="622"/>
      <c r="DO32" s="622"/>
      <c r="DP32" s="622"/>
      <c r="DQ32" s="622"/>
      <c r="DR32" s="622"/>
      <c r="DS32" s="622"/>
      <c r="DT32" s="622"/>
      <c r="DU32" s="622"/>
      <c r="DV32" s="623"/>
      <c r="DW32" s="624" t="s">
        <v>121</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6761</v>
      </c>
      <c r="S33" s="622"/>
      <c r="T33" s="622"/>
      <c r="U33" s="622"/>
      <c r="V33" s="622"/>
      <c r="W33" s="622"/>
      <c r="X33" s="622"/>
      <c r="Y33" s="623"/>
      <c r="Z33" s="659">
        <v>0.1</v>
      </c>
      <c r="AA33" s="659"/>
      <c r="AB33" s="659"/>
      <c r="AC33" s="659"/>
      <c r="AD33" s="660">
        <v>2727</v>
      </c>
      <c r="AE33" s="660"/>
      <c r="AF33" s="660"/>
      <c r="AG33" s="660"/>
      <c r="AH33" s="660"/>
      <c r="AI33" s="660"/>
      <c r="AJ33" s="660"/>
      <c r="AK33" s="660"/>
      <c r="AL33" s="624">
        <v>0.1</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99.7</v>
      </c>
      <c r="BH33" s="606"/>
      <c r="BI33" s="606"/>
      <c r="BJ33" s="606"/>
      <c r="BK33" s="606"/>
      <c r="BL33" s="606"/>
      <c r="BM33" s="652">
        <v>99.2</v>
      </c>
      <c r="BN33" s="606"/>
      <c r="BO33" s="606"/>
      <c r="BP33" s="606"/>
      <c r="BQ33" s="669"/>
      <c r="BR33" s="682">
        <v>99.6</v>
      </c>
      <c r="BS33" s="606"/>
      <c r="BT33" s="606"/>
      <c r="BU33" s="606"/>
      <c r="BV33" s="606"/>
      <c r="BW33" s="606"/>
      <c r="BX33" s="652">
        <v>99.2</v>
      </c>
      <c r="BY33" s="606"/>
      <c r="BZ33" s="606"/>
      <c r="CA33" s="606"/>
      <c r="CB33" s="669"/>
      <c r="CD33" s="618" t="s">
        <v>307</v>
      </c>
      <c r="CE33" s="619"/>
      <c r="CF33" s="619"/>
      <c r="CG33" s="619"/>
      <c r="CH33" s="619"/>
      <c r="CI33" s="619"/>
      <c r="CJ33" s="619"/>
      <c r="CK33" s="619"/>
      <c r="CL33" s="619"/>
      <c r="CM33" s="619"/>
      <c r="CN33" s="619"/>
      <c r="CO33" s="619"/>
      <c r="CP33" s="619"/>
      <c r="CQ33" s="620"/>
      <c r="CR33" s="621">
        <v>2864422</v>
      </c>
      <c r="CS33" s="634"/>
      <c r="CT33" s="634"/>
      <c r="CU33" s="634"/>
      <c r="CV33" s="634"/>
      <c r="CW33" s="634"/>
      <c r="CX33" s="634"/>
      <c r="CY33" s="635"/>
      <c r="CZ33" s="624">
        <v>41.2</v>
      </c>
      <c r="DA33" s="636"/>
      <c r="DB33" s="636"/>
      <c r="DC33" s="637"/>
      <c r="DD33" s="627">
        <v>1815550</v>
      </c>
      <c r="DE33" s="634"/>
      <c r="DF33" s="634"/>
      <c r="DG33" s="634"/>
      <c r="DH33" s="634"/>
      <c r="DI33" s="634"/>
      <c r="DJ33" s="634"/>
      <c r="DK33" s="635"/>
      <c r="DL33" s="627">
        <v>1536537</v>
      </c>
      <c r="DM33" s="634"/>
      <c r="DN33" s="634"/>
      <c r="DO33" s="634"/>
      <c r="DP33" s="634"/>
      <c r="DQ33" s="634"/>
      <c r="DR33" s="634"/>
      <c r="DS33" s="634"/>
      <c r="DT33" s="634"/>
      <c r="DU33" s="634"/>
      <c r="DV33" s="635"/>
      <c r="DW33" s="624">
        <v>42.5</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517240</v>
      </c>
      <c r="S34" s="622"/>
      <c r="T34" s="622"/>
      <c r="U34" s="622"/>
      <c r="V34" s="622"/>
      <c r="W34" s="622"/>
      <c r="X34" s="622"/>
      <c r="Y34" s="623"/>
      <c r="Z34" s="659">
        <v>6.9</v>
      </c>
      <c r="AA34" s="659"/>
      <c r="AB34" s="659"/>
      <c r="AC34" s="659"/>
      <c r="AD34" s="660" t="s">
        <v>121</v>
      </c>
      <c r="AE34" s="660"/>
      <c r="AF34" s="660"/>
      <c r="AG34" s="660"/>
      <c r="AH34" s="660"/>
      <c r="AI34" s="660"/>
      <c r="AJ34" s="660"/>
      <c r="AK34" s="660"/>
      <c r="AL34" s="624" t="s">
        <v>121</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950771</v>
      </c>
      <c r="CS34" s="622"/>
      <c r="CT34" s="622"/>
      <c r="CU34" s="622"/>
      <c r="CV34" s="622"/>
      <c r="CW34" s="622"/>
      <c r="CX34" s="622"/>
      <c r="CY34" s="623"/>
      <c r="CZ34" s="624">
        <v>13.7</v>
      </c>
      <c r="DA34" s="636"/>
      <c r="DB34" s="636"/>
      <c r="DC34" s="637"/>
      <c r="DD34" s="627">
        <v>675511</v>
      </c>
      <c r="DE34" s="622"/>
      <c r="DF34" s="622"/>
      <c r="DG34" s="622"/>
      <c r="DH34" s="622"/>
      <c r="DI34" s="622"/>
      <c r="DJ34" s="622"/>
      <c r="DK34" s="623"/>
      <c r="DL34" s="627">
        <v>592860</v>
      </c>
      <c r="DM34" s="622"/>
      <c r="DN34" s="622"/>
      <c r="DO34" s="622"/>
      <c r="DP34" s="622"/>
      <c r="DQ34" s="622"/>
      <c r="DR34" s="622"/>
      <c r="DS34" s="622"/>
      <c r="DT34" s="622"/>
      <c r="DU34" s="622"/>
      <c r="DV34" s="623"/>
      <c r="DW34" s="624">
        <v>16.399999999999999</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674514</v>
      </c>
      <c r="S35" s="622"/>
      <c r="T35" s="622"/>
      <c r="U35" s="622"/>
      <c r="V35" s="622"/>
      <c r="W35" s="622"/>
      <c r="X35" s="622"/>
      <c r="Y35" s="623"/>
      <c r="Z35" s="659">
        <v>9</v>
      </c>
      <c r="AA35" s="659"/>
      <c r="AB35" s="659"/>
      <c r="AC35" s="659"/>
      <c r="AD35" s="660" t="s">
        <v>121</v>
      </c>
      <c r="AE35" s="660"/>
      <c r="AF35" s="660"/>
      <c r="AG35" s="660"/>
      <c r="AH35" s="660"/>
      <c r="AI35" s="660"/>
      <c r="AJ35" s="660"/>
      <c r="AK35" s="660"/>
      <c r="AL35" s="624" t="s">
        <v>121</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112777</v>
      </c>
      <c r="CS35" s="634"/>
      <c r="CT35" s="634"/>
      <c r="CU35" s="634"/>
      <c r="CV35" s="634"/>
      <c r="CW35" s="634"/>
      <c r="CX35" s="634"/>
      <c r="CY35" s="635"/>
      <c r="CZ35" s="624">
        <v>1.6</v>
      </c>
      <c r="DA35" s="636"/>
      <c r="DB35" s="636"/>
      <c r="DC35" s="637"/>
      <c r="DD35" s="627">
        <v>58647</v>
      </c>
      <c r="DE35" s="634"/>
      <c r="DF35" s="634"/>
      <c r="DG35" s="634"/>
      <c r="DH35" s="634"/>
      <c r="DI35" s="634"/>
      <c r="DJ35" s="634"/>
      <c r="DK35" s="635"/>
      <c r="DL35" s="627">
        <v>33010</v>
      </c>
      <c r="DM35" s="634"/>
      <c r="DN35" s="634"/>
      <c r="DO35" s="634"/>
      <c r="DP35" s="634"/>
      <c r="DQ35" s="634"/>
      <c r="DR35" s="634"/>
      <c r="DS35" s="634"/>
      <c r="DT35" s="634"/>
      <c r="DU35" s="634"/>
      <c r="DV35" s="635"/>
      <c r="DW35" s="624">
        <v>0.9</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172498</v>
      </c>
      <c r="S36" s="622"/>
      <c r="T36" s="622"/>
      <c r="U36" s="622"/>
      <c r="V36" s="622"/>
      <c r="W36" s="622"/>
      <c r="X36" s="622"/>
      <c r="Y36" s="623"/>
      <c r="Z36" s="659">
        <v>2.2999999999999998</v>
      </c>
      <c r="AA36" s="659"/>
      <c r="AB36" s="659"/>
      <c r="AC36" s="659"/>
      <c r="AD36" s="660" t="s">
        <v>121</v>
      </c>
      <c r="AE36" s="660"/>
      <c r="AF36" s="660"/>
      <c r="AG36" s="660"/>
      <c r="AH36" s="660"/>
      <c r="AI36" s="660"/>
      <c r="AJ36" s="660"/>
      <c r="AK36" s="660"/>
      <c r="AL36" s="624" t="s">
        <v>121</v>
      </c>
      <c r="AM36" s="625"/>
      <c r="AN36" s="625"/>
      <c r="AO36" s="661"/>
      <c r="AP36" s="210"/>
      <c r="AQ36" s="670" t="s">
        <v>315</v>
      </c>
      <c r="AR36" s="671"/>
      <c r="AS36" s="671"/>
      <c r="AT36" s="671"/>
      <c r="AU36" s="671"/>
      <c r="AV36" s="671"/>
      <c r="AW36" s="671"/>
      <c r="AX36" s="671"/>
      <c r="AY36" s="672"/>
      <c r="AZ36" s="676">
        <v>622737</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14166</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831830</v>
      </c>
      <c r="CS36" s="622"/>
      <c r="CT36" s="622"/>
      <c r="CU36" s="622"/>
      <c r="CV36" s="622"/>
      <c r="CW36" s="622"/>
      <c r="CX36" s="622"/>
      <c r="CY36" s="623"/>
      <c r="CZ36" s="624">
        <v>12</v>
      </c>
      <c r="DA36" s="636"/>
      <c r="DB36" s="636"/>
      <c r="DC36" s="637"/>
      <c r="DD36" s="627">
        <v>693489</v>
      </c>
      <c r="DE36" s="622"/>
      <c r="DF36" s="622"/>
      <c r="DG36" s="622"/>
      <c r="DH36" s="622"/>
      <c r="DI36" s="622"/>
      <c r="DJ36" s="622"/>
      <c r="DK36" s="623"/>
      <c r="DL36" s="627">
        <v>550134</v>
      </c>
      <c r="DM36" s="622"/>
      <c r="DN36" s="622"/>
      <c r="DO36" s="622"/>
      <c r="DP36" s="622"/>
      <c r="DQ36" s="622"/>
      <c r="DR36" s="622"/>
      <c r="DS36" s="622"/>
      <c r="DT36" s="622"/>
      <c r="DU36" s="622"/>
      <c r="DV36" s="623"/>
      <c r="DW36" s="624">
        <v>15.2</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125720</v>
      </c>
      <c r="S37" s="622"/>
      <c r="T37" s="622"/>
      <c r="U37" s="622"/>
      <c r="V37" s="622"/>
      <c r="W37" s="622"/>
      <c r="X37" s="622"/>
      <c r="Y37" s="623"/>
      <c r="Z37" s="659">
        <v>1.7</v>
      </c>
      <c r="AA37" s="659"/>
      <c r="AB37" s="659"/>
      <c r="AC37" s="659"/>
      <c r="AD37" s="660">
        <v>568</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218388</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11380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327236</v>
      </c>
      <c r="CS37" s="634"/>
      <c r="CT37" s="634"/>
      <c r="CU37" s="634"/>
      <c r="CV37" s="634"/>
      <c r="CW37" s="634"/>
      <c r="CX37" s="634"/>
      <c r="CY37" s="635"/>
      <c r="CZ37" s="624">
        <v>4.7</v>
      </c>
      <c r="DA37" s="636"/>
      <c r="DB37" s="636"/>
      <c r="DC37" s="637"/>
      <c r="DD37" s="627">
        <v>284544</v>
      </c>
      <c r="DE37" s="634"/>
      <c r="DF37" s="634"/>
      <c r="DG37" s="634"/>
      <c r="DH37" s="634"/>
      <c r="DI37" s="634"/>
      <c r="DJ37" s="634"/>
      <c r="DK37" s="635"/>
      <c r="DL37" s="627">
        <v>239512</v>
      </c>
      <c r="DM37" s="634"/>
      <c r="DN37" s="634"/>
      <c r="DO37" s="634"/>
      <c r="DP37" s="634"/>
      <c r="DQ37" s="634"/>
      <c r="DR37" s="634"/>
      <c r="DS37" s="634"/>
      <c r="DT37" s="634"/>
      <c r="DU37" s="634"/>
      <c r="DV37" s="635"/>
      <c r="DW37" s="624">
        <v>6.6</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418938</v>
      </c>
      <c r="S38" s="622"/>
      <c r="T38" s="622"/>
      <c r="U38" s="622"/>
      <c r="V38" s="622"/>
      <c r="W38" s="622"/>
      <c r="X38" s="622"/>
      <c r="Y38" s="623"/>
      <c r="Z38" s="659">
        <v>5.6</v>
      </c>
      <c r="AA38" s="659"/>
      <c r="AB38" s="659"/>
      <c r="AC38" s="659"/>
      <c r="AD38" s="660" t="s">
        <v>121</v>
      </c>
      <c r="AE38" s="660"/>
      <c r="AF38" s="660"/>
      <c r="AG38" s="660"/>
      <c r="AH38" s="660"/>
      <c r="AI38" s="660"/>
      <c r="AJ38" s="660"/>
      <c r="AK38" s="660"/>
      <c r="AL38" s="624" t="s">
        <v>121</v>
      </c>
      <c r="AM38" s="625"/>
      <c r="AN38" s="625"/>
      <c r="AO38" s="661"/>
      <c r="AQ38" s="654" t="s">
        <v>323</v>
      </c>
      <c r="AR38" s="655"/>
      <c r="AS38" s="655"/>
      <c r="AT38" s="655"/>
      <c r="AU38" s="655"/>
      <c r="AV38" s="655"/>
      <c r="AW38" s="655"/>
      <c r="AX38" s="655"/>
      <c r="AY38" s="656"/>
      <c r="AZ38" s="621">
        <v>40313</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1061</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364036</v>
      </c>
      <c r="CS38" s="622"/>
      <c r="CT38" s="622"/>
      <c r="CU38" s="622"/>
      <c r="CV38" s="622"/>
      <c r="CW38" s="622"/>
      <c r="CX38" s="622"/>
      <c r="CY38" s="623"/>
      <c r="CZ38" s="624">
        <v>5.2</v>
      </c>
      <c r="DA38" s="636"/>
      <c r="DB38" s="636"/>
      <c r="DC38" s="637"/>
      <c r="DD38" s="627">
        <v>299229</v>
      </c>
      <c r="DE38" s="622"/>
      <c r="DF38" s="622"/>
      <c r="DG38" s="622"/>
      <c r="DH38" s="622"/>
      <c r="DI38" s="622"/>
      <c r="DJ38" s="622"/>
      <c r="DK38" s="623"/>
      <c r="DL38" s="627">
        <v>294859</v>
      </c>
      <c r="DM38" s="622"/>
      <c r="DN38" s="622"/>
      <c r="DO38" s="622"/>
      <c r="DP38" s="622"/>
      <c r="DQ38" s="622"/>
      <c r="DR38" s="622"/>
      <c r="DS38" s="622"/>
      <c r="DT38" s="622"/>
      <c r="DU38" s="622"/>
      <c r="DV38" s="623"/>
      <c r="DW38" s="624">
        <v>8.1999999999999993</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121</v>
      </c>
      <c r="S39" s="622"/>
      <c r="T39" s="622"/>
      <c r="U39" s="622"/>
      <c r="V39" s="622"/>
      <c r="W39" s="622"/>
      <c r="X39" s="622"/>
      <c r="Y39" s="623"/>
      <c r="Z39" s="659" t="s">
        <v>121</v>
      </c>
      <c r="AA39" s="659"/>
      <c r="AB39" s="659"/>
      <c r="AC39" s="659"/>
      <c r="AD39" s="660" t="s">
        <v>121</v>
      </c>
      <c r="AE39" s="660"/>
      <c r="AF39" s="660"/>
      <c r="AG39" s="660"/>
      <c r="AH39" s="660"/>
      <c r="AI39" s="660"/>
      <c r="AJ39" s="660"/>
      <c r="AK39" s="660"/>
      <c r="AL39" s="624" t="s">
        <v>121</v>
      </c>
      <c r="AM39" s="625"/>
      <c r="AN39" s="625"/>
      <c r="AO39" s="661"/>
      <c r="AQ39" s="654" t="s">
        <v>327</v>
      </c>
      <c r="AR39" s="655"/>
      <c r="AS39" s="655"/>
      <c r="AT39" s="655"/>
      <c r="AU39" s="655"/>
      <c r="AV39" s="655"/>
      <c r="AW39" s="655"/>
      <c r="AX39" s="655"/>
      <c r="AY39" s="656"/>
      <c r="AZ39" s="621" t="s">
        <v>121</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1633</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539334</v>
      </c>
      <c r="CS39" s="634"/>
      <c r="CT39" s="634"/>
      <c r="CU39" s="634"/>
      <c r="CV39" s="634"/>
      <c r="CW39" s="634"/>
      <c r="CX39" s="634"/>
      <c r="CY39" s="635"/>
      <c r="CZ39" s="624">
        <v>7.8</v>
      </c>
      <c r="DA39" s="636"/>
      <c r="DB39" s="636"/>
      <c r="DC39" s="637"/>
      <c r="DD39" s="627">
        <v>23000</v>
      </c>
      <c r="DE39" s="634"/>
      <c r="DF39" s="634"/>
      <c r="DG39" s="634"/>
      <c r="DH39" s="634"/>
      <c r="DI39" s="634"/>
      <c r="DJ39" s="634"/>
      <c r="DK39" s="635"/>
      <c r="DL39" s="627" t="s">
        <v>121</v>
      </c>
      <c r="DM39" s="634"/>
      <c r="DN39" s="634"/>
      <c r="DO39" s="634"/>
      <c r="DP39" s="634"/>
      <c r="DQ39" s="634"/>
      <c r="DR39" s="634"/>
      <c r="DS39" s="634"/>
      <c r="DT39" s="634"/>
      <c r="DU39" s="634"/>
      <c r="DV39" s="635"/>
      <c r="DW39" s="624" t="s">
        <v>121</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16038</v>
      </c>
      <c r="S40" s="622"/>
      <c r="T40" s="622"/>
      <c r="U40" s="622"/>
      <c r="V40" s="622"/>
      <c r="W40" s="622"/>
      <c r="X40" s="622"/>
      <c r="Y40" s="623"/>
      <c r="Z40" s="659">
        <v>0.2</v>
      </c>
      <c r="AA40" s="659"/>
      <c r="AB40" s="659"/>
      <c r="AC40" s="659"/>
      <c r="AD40" s="660" t="s">
        <v>121</v>
      </c>
      <c r="AE40" s="660"/>
      <c r="AF40" s="660"/>
      <c r="AG40" s="660"/>
      <c r="AH40" s="660"/>
      <c r="AI40" s="660"/>
      <c r="AJ40" s="660"/>
      <c r="AK40" s="660"/>
      <c r="AL40" s="624" t="s">
        <v>121</v>
      </c>
      <c r="AM40" s="625"/>
      <c r="AN40" s="625"/>
      <c r="AO40" s="661"/>
      <c r="AQ40" s="654" t="s">
        <v>331</v>
      </c>
      <c r="AR40" s="655"/>
      <c r="AS40" s="655"/>
      <c r="AT40" s="655"/>
      <c r="AU40" s="655"/>
      <c r="AV40" s="655"/>
      <c r="AW40" s="655"/>
      <c r="AX40" s="655"/>
      <c r="AY40" s="656"/>
      <c r="AZ40" s="621" t="s">
        <v>121</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121</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65674</v>
      </c>
      <c r="CS40" s="622"/>
      <c r="CT40" s="622"/>
      <c r="CU40" s="622"/>
      <c r="CV40" s="622"/>
      <c r="CW40" s="622"/>
      <c r="CX40" s="622"/>
      <c r="CY40" s="623"/>
      <c r="CZ40" s="624">
        <v>0.9</v>
      </c>
      <c r="DA40" s="636"/>
      <c r="DB40" s="636"/>
      <c r="DC40" s="637"/>
      <c r="DD40" s="627">
        <v>65674</v>
      </c>
      <c r="DE40" s="622"/>
      <c r="DF40" s="622"/>
      <c r="DG40" s="622"/>
      <c r="DH40" s="622"/>
      <c r="DI40" s="622"/>
      <c r="DJ40" s="622"/>
      <c r="DK40" s="623"/>
      <c r="DL40" s="627">
        <v>65674</v>
      </c>
      <c r="DM40" s="622"/>
      <c r="DN40" s="622"/>
      <c r="DO40" s="622"/>
      <c r="DP40" s="622"/>
      <c r="DQ40" s="622"/>
      <c r="DR40" s="622"/>
      <c r="DS40" s="622"/>
      <c r="DT40" s="622"/>
      <c r="DU40" s="622"/>
      <c r="DV40" s="623"/>
      <c r="DW40" s="624">
        <v>1.8</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7500459</v>
      </c>
      <c r="S41" s="646"/>
      <c r="T41" s="646"/>
      <c r="U41" s="646"/>
      <c r="V41" s="646"/>
      <c r="W41" s="646"/>
      <c r="X41" s="646"/>
      <c r="Y41" s="649"/>
      <c r="Z41" s="650">
        <v>100</v>
      </c>
      <c r="AA41" s="650"/>
      <c r="AB41" s="650"/>
      <c r="AC41" s="650"/>
      <c r="AD41" s="651">
        <v>3600099</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62950</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121</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121</v>
      </c>
      <c r="CS41" s="634"/>
      <c r="CT41" s="634"/>
      <c r="CU41" s="634"/>
      <c r="CV41" s="634"/>
      <c r="CW41" s="634"/>
      <c r="CX41" s="634"/>
      <c r="CY41" s="635"/>
      <c r="CZ41" s="624" t="s">
        <v>121</v>
      </c>
      <c r="DA41" s="636"/>
      <c r="DB41" s="636"/>
      <c r="DC41" s="637"/>
      <c r="DD41" s="627" t="s">
        <v>121</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301086</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380</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948041</v>
      </c>
      <c r="CS42" s="634"/>
      <c r="CT42" s="634"/>
      <c r="CU42" s="634"/>
      <c r="CV42" s="634"/>
      <c r="CW42" s="634"/>
      <c r="CX42" s="634"/>
      <c r="CY42" s="635"/>
      <c r="CZ42" s="624">
        <v>13.7</v>
      </c>
      <c r="DA42" s="636"/>
      <c r="DB42" s="636"/>
      <c r="DC42" s="637"/>
      <c r="DD42" s="627">
        <v>375581</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23928</v>
      </c>
      <c r="CS43" s="634"/>
      <c r="CT43" s="634"/>
      <c r="CU43" s="634"/>
      <c r="CV43" s="634"/>
      <c r="CW43" s="634"/>
      <c r="CX43" s="634"/>
      <c r="CY43" s="635"/>
      <c r="CZ43" s="624">
        <v>0.3</v>
      </c>
      <c r="DA43" s="636"/>
      <c r="DB43" s="636"/>
      <c r="DC43" s="637"/>
      <c r="DD43" s="627">
        <v>23928</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948041</v>
      </c>
      <c r="CS44" s="622"/>
      <c r="CT44" s="622"/>
      <c r="CU44" s="622"/>
      <c r="CV44" s="622"/>
      <c r="CW44" s="622"/>
      <c r="CX44" s="622"/>
      <c r="CY44" s="623"/>
      <c r="CZ44" s="624">
        <v>13.7</v>
      </c>
      <c r="DA44" s="625"/>
      <c r="DB44" s="625"/>
      <c r="DC44" s="626"/>
      <c r="DD44" s="627">
        <v>375581</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217808</v>
      </c>
      <c r="CS45" s="634"/>
      <c r="CT45" s="634"/>
      <c r="CU45" s="634"/>
      <c r="CV45" s="634"/>
      <c r="CW45" s="634"/>
      <c r="CX45" s="634"/>
      <c r="CY45" s="635"/>
      <c r="CZ45" s="624">
        <v>3.1</v>
      </c>
      <c r="DA45" s="636"/>
      <c r="DB45" s="636"/>
      <c r="DC45" s="637"/>
      <c r="DD45" s="627">
        <v>36390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724605</v>
      </c>
      <c r="CS46" s="622"/>
      <c r="CT46" s="622"/>
      <c r="CU46" s="622"/>
      <c r="CV46" s="622"/>
      <c r="CW46" s="622"/>
      <c r="CX46" s="622"/>
      <c r="CY46" s="623"/>
      <c r="CZ46" s="624">
        <v>10.4</v>
      </c>
      <c r="DA46" s="625"/>
      <c r="DB46" s="625"/>
      <c r="DC46" s="626"/>
      <c r="DD46" s="627">
        <v>333563</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121</v>
      </c>
      <c r="CS47" s="634"/>
      <c r="CT47" s="634"/>
      <c r="CU47" s="634"/>
      <c r="CV47" s="634"/>
      <c r="CW47" s="634"/>
      <c r="CX47" s="634"/>
      <c r="CY47" s="635"/>
      <c r="CZ47" s="624" t="s">
        <v>121</v>
      </c>
      <c r="DA47" s="636"/>
      <c r="DB47" s="636"/>
      <c r="DC47" s="637"/>
      <c r="DD47" s="627" t="s">
        <v>121</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121</v>
      </c>
      <c r="CS48" s="622"/>
      <c r="CT48" s="622"/>
      <c r="CU48" s="622"/>
      <c r="CV48" s="622"/>
      <c r="CW48" s="622"/>
      <c r="CX48" s="622"/>
      <c r="CY48" s="623"/>
      <c r="CZ48" s="624" t="s">
        <v>121</v>
      </c>
      <c r="DA48" s="625"/>
      <c r="DB48" s="625"/>
      <c r="DC48" s="626"/>
      <c r="DD48" s="627" t="s">
        <v>121</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6945050</v>
      </c>
      <c r="CS49" s="606"/>
      <c r="CT49" s="606"/>
      <c r="CU49" s="606"/>
      <c r="CV49" s="606"/>
      <c r="CW49" s="606"/>
      <c r="CX49" s="606"/>
      <c r="CY49" s="607"/>
      <c r="CZ49" s="608">
        <v>100</v>
      </c>
      <c r="DA49" s="609"/>
      <c r="DB49" s="609"/>
      <c r="DC49" s="610"/>
      <c r="DD49" s="611">
        <v>4046940</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fhvq0U2D0hzpIiT8ubx/CoWs4y6TvKoDsAgLmcyYBAkIata2U8A5Gqym6dTYXuhJ2y2Nkx/C4wyBhDHn1DhrlQ==" saltValue="rc8WV7+TQzC/yMzQqA1U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Z75" sqref="AZ75:BD75"/>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7500</v>
      </c>
      <c r="R7" s="1103"/>
      <c r="S7" s="1103"/>
      <c r="T7" s="1103"/>
      <c r="U7" s="1103"/>
      <c r="V7" s="1103">
        <v>6945</v>
      </c>
      <c r="W7" s="1103"/>
      <c r="X7" s="1103"/>
      <c r="Y7" s="1103"/>
      <c r="Z7" s="1103"/>
      <c r="AA7" s="1103">
        <v>555</v>
      </c>
      <c r="AB7" s="1103"/>
      <c r="AC7" s="1103"/>
      <c r="AD7" s="1103"/>
      <c r="AE7" s="1104"/>
      <c r="AF7" s="1105">
        <v>38</v>
      </c>
      <c r="AG7" s="1106"/>
      <c r="AH7" s="1106"/>
      <c r="AI7" s="1106"/>
      <c r="AJ7" s="1107"/>
      <c r="AK7" s="1108">
        <v>675</v>
      </c>
      <c r="AL7" s="1109"/>
      <c r="AM7" s="1109"/>
      <c r="AN7" s="1109"/>
      <c r="AO7" s="1109"/>
      <c r="AP7" s="1109">
        <v>8099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c r="BT7" s="1100"/>
      <c r="BU7" s="1100"/>
      <c r="BV7" s="1100"/>
      <c r="BW7" s="1100"/>
      <c r="BX7" s="1100"/>
      <c r="BY7" s="1100"/>
      <c r="BZ7" s="1100"/>
      <c r="CA7" s="1100"/>
      <c r="CB7" s="1100"/>
      <c r="CC7" s="1100"/>
      <c r="CD7" s="1100"/>
      <c r="CE7" s="1100"/>
      <c r="CF7" s="1100"/>
      <c r="CG7" s="1112"/>
      <c r="CH7" s="1096"/>
      <c r="CI7" s="1097"/>
      <c r="CJ7" s="1097"/>
      <c r="CK7" s="1097"/>
      <c r="CL7" s="1098"/>
      <c r="CM7" s="1096"/>
      <c r="CN7" s="1097"/>
      <c r="CO7" s="1097"/>
      <c r="CP7" s="1097"/>
      <c r="CQ7" s="1098"/>
      <c r="CR7" s="1096"/>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x14ac:dyDescent="0.15">
      <c r="A8" s="226">
        <v>2</v>
      </c>
      <c r="B8" s="1030" t="s">
        <v>375</v>
      </c>
      <c r="C8" s="1031"/>
      <c r="D8" s="1031"/>
      <c r="E8" s="1031"/>
      <c r="F8" s="1031"/>
      <c r="G8" s="1031"/>
      <c r="H8" s="1031"/>
      <c r="I8" s="1031"/>
      <c r="J8" s="1031"/>
      <c r="K8" s="1031"/>
      <c r="L8" s="1031"/>
      <c r="M8" s="1031"/>
      <c r="N8" s="1031"/>
      <c r="O8" s="1031"/>
      <c r="P8" s="1032"/>
      <c r="Q8" s="1038">
        <v>1</v>
      </c>
      <c r="R8" s="1039"/>
      <c r="S8" s="1039"/>
      <c r="T8" s="1039"/>
      <c r="U8" s="1039"/>
      <c r="V8" s="1039"/>
      <c r="W8" s="1039"/>
      <c r="X8" s="1039"/>
      <c r="Y8" s="1039"/>
      <c r="Z8" s="1039"/>
      <c r="AA8" s="1039">
        <v>1</v>
      </c>
      <c r="AB8" s="1039"/>
      <c r="AC8" s="1039"/>
      <c r="AD8" s="1039"/>
      <c r="AE8" s="1040"/>
      <c r="AF8" s="1035">
        <v>1</v>
      </c>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377</v>
      </c>
      <c r="B23" s="937" t="s">
        <v>378</v>
      </c>
      <c r="C23" s="938"/>
      <c r="D23" s="938"/>
      <c r="E23" s="938"/>
      <c r="F23" s="938"/>
      <c r="G23" s="938"/>
      <c r="H23" s="938"/>
      <c r="I23" s="938"/>
      <c r="J23" s="938"/>
      <c r="K23" s="938"/>
      <c r="L23" s="938"/>
      <c r="M23" s="938"/>
      <c r="N23" s="938"/>
      <c r="O23" s="938"/>
      <c r="P23" s="948"/>
      <c r="Q23" s="1067"/>
      <c r="R23" s="1061"/>
      <c r="S23" s="1061"/>
      <c r="T23" s="1061"/>
      <c r="U23" s="1061"/>
      <c r="V23" s="1061"/>
      <c r="W23" s="1061"/>
      <c r="X23" s="1061"/>
      <c r="Y23" s="1061"/>
      <c r="Z23" s="1061"/>
      <c r="AA23" s="1061"/>
      <c r="AB23" s="1061"/>
      <c r="AC23" s="1061"/>
      <c r="AD23" s="1061"/>
      <c r="AE23" s="1068"/>
      <c r="AF23" s="1069">
        <v>39</v>
      </c>
      <c r="AG23" s="1061"/>
      <c r="AH23" s="1061"/>
      <c r="AI23" s="1061"/>
      <c r="AJ23" s="1070"/>
      <c r="AK23" s="1071"/>
      <c r="AL23" s="1072"/>
      <c r="AM23" s="1072"/>
      <c r="AN23" s="1072"/>
      <c r="AO23" s="1072"/>
      <c r="AP23" s="1061"/>
      <c r="AQ23" s="1061"/>
      <c r="AR23" s="1061"/>
      <c r="AS23" s="1061"/>
      <c r="AT23" s="1061"/>
      <c r="AU23" s="1062"/>
      <c r="AV23" s="1062"/>
      <c r="AW23" s="1062"/>
      <c r="AX23" s="1062"/>
      <c r="AY23" s="1063"/>
      <c r="AZ23" s="1064" t="s">
        <v>121</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389</v>
      </c>
      <c r="C28" s="1048"/>
      <c r="D28" s="1048"/>
      <c r="E28" s="1048"/>
      <c r="F28" s="1048"/>
      <c r="G28" s="1048"/>
      <c r="H28" s="1048"/>
      <c r="I28" s="1048"/>
      <c r="J28" s="1048"/>
      <c r="K28" s="1048"/>
      <c r="L28" s="1048"/>
      <c r="M28" s="1048"/>
      <c r="N28" s="1048"/>
      <c r="O28" s="1048"/>
      <c r="P28" s="1049"/>
      <c r="Q28" s="1050">
        <v>954</v>
      </c>
      <c r="R28" s="1051"/>
      <c r="S28" s="1051"/>
      <c r="T28" s="1051"/>
      <c r="U28" s="1051"/>
      <c r="V28" s="1051">
        <v>940</v>
      </c>
      <c r="W28" s="1051"/>
      <c r="X28" s="1051"/>
      <c r="Y28" s="1051"/>
      <c r="Z28" s="1051"/>
      <c r="AA28" s="1051">
        <v>14</v>
      </c>
      <c r="AB28" s="1051"/>
      <c r="AC28" s="1051"/>
      <c r="AD28" s="1051"/>
      <c r="AE28" s="1052"/>
      <c r="AF28" s="1053">
        <v>14</v>
      </c>
      <c r="AG28" s="1051"/>
      <c r="AH28" s="1051"/>
      <c r="AI28" s="1051"/>
      <c r="AJ28" s="1054"/>
      <c r="AK28" s="1042">
        <v>63</v>
      </c>
      <c r="AL28" s="1043"/>
      <c r="AM28" s="1043"/>
      <c r="AN28" s="1043"/>
      <c r="AO28" s="1043"/>
      <c r="AP28" s="1043"/>
      <c r="AQ28" s="1043"/>
      <c r="AR28" s="1043"/>
      <c r="AS28" s="1043"/>
      <c r="AT28" s="1043"/>
      <c r="AU28" s="1043"/>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390</v>
      </c>
      <c r="C29" s="1031"/>
      <c r="D29" s="1031"/>
      <c r="E29" s="1031"/>
      <c r="F29" s="1031"/>
      <c r="G29" s="1031"/>
      <c r="H29" s="1031"/>
      <c r="I29" s="1031"/>
      <c r="J29" s="1031"/>
      <c r="K29" s="1031"/>
      <c r="L29" s="1031"/>
      <c r="M29" s="1031"/>
      <c r="N29" s="1031"/>
      <c r="O29" s="1031"/>
      <c r="P29" s="1032"/>
      <c r="Q29" s="1038">
        <v>998</v>
      </c>
      <c r="R29" s="1039"/>
      <c r="S29" s="1039"/>
      <c r="T29" s="1039"/>
      <c r="U29" s="1039"/>
      <c r="V29" s="1039">
        <v>950</v>
      </c>
      <c r="W29" s="1039"/>
      <c r="X29" s="1039"/>
      <c r="Y29" s="1039"/>
      <c r="Z29" s="1039"/>
      <c r="AA29" s="1039">
        <v>48</v>
      </c>
      <c r="AB29" s="1039"/>
      <c r="AC29" s="1039"/>
      <c r="AD29" s="1039"/>
      <c r="AE29" s="1040"/>
      <c r="AF29" s="1035">
        <v>48</v>
      </c>
      <c r="AG29" s="1036"/>
      <c r="AH29" s="1036"/>
      <c r="AI29" s="1036"/>
      <c r="AJ29" s="1037"/>
      <c r="AK29" s="980">
        <v>136</v>
      </c>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391</v>
      </c>
      <c r="C30" s="1031"/>
      <c r="D30" s="1031"/>
      <c r="E30" s="1031"/>
      <c r="F30" s="1031"/>
      <c r="G30" s="1031"/>
      <c r="H30" s="1031"/>
      <c r="I30" s="1031"/>
      <c r="J30" s="1031"/>
      <c r="K30" s="1031"/>
      <c r="L30" s="1031"/>
      <c r="M30" s="1031"/>
      <c r="N30" s="1031"/>
      <c r="O30" s="1031"/>
      <c r="P30" s="1032"/>
      <c r="Q30" s="1038">
        <v>172</v>
      </c>
      <c r="R30" s="1039"/>
      <c r="S30" s="1039"/>
      <c r="T30" s="1039"/>
      <c r="U30" s="1039"/>
      <c r="V30" s="1039">
        <v>165</v>
      </c>
      <c r="W30" s="1039"/>
      <c r="X30" s="1039"/>
      <c r="Y30" s="1039"/>
      <c r="Z30" s="1039"/>
      <c r="AA30" s="1039">
        <v>6</v>
      </c>
      <c r="AB30" s="1039"/>
      <c r="AC30" s="1039"/>
      <c r="AD30" s="1039"/>
      <c r="AE30" s="1040"/>
      <c r="AF30" s="1035">
        <v>6</v>
      </c>
      <c r="AG30" s="1036"/>
      <c r="AH30" s="1036"/>
      <c r="AI30" s="1036"/>
      <c r="AJ30" s="1037"/>
      <c r="AK30" s="980">
        <v>38</v>
      </c>
      <c r="AL30" s="971"/>
      <c r="AM30" s="971"/>
      <c r="AN30" s="971"/>
      <c r="AO30" s="971"/>
      <c r="AP30" s="971"/>
      <c r="AQ30" s="971"/>
      <c r="AR30" s="971"/>
      <c r="AS30" s="971"/>
      <c r="AT30" s="971"/>
      <c r="AU30" s="971"/>
      <c r="AV30" s="971"/>
      <c r="AW30" s="971"/>
      <c r="AX30" s="971"/>
      <c r="AY30" s="971"/>
      <c r="AZ30" s="1041"/>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392</v>
      </c>
      <c r="C31" s="1031"/>
      <c r="D31" s="1031"/>
      <c r="E31" s="1031"/>
      <c r="F31" s="1031"/>
      <c r="G31" s="1031"/>
      <c r="H31" s="1031"/>
      <c r="I31" s="1031"/>
      <c r="J31" s="1031"/>
      <c r="K31" s="1031"/>
      <c r="L31" s="1031"/>
      <c r="M31" s="1031"/>
      <c r="N31" s="1031"/>
      <c r="O31" s="1031"/>
      <c r="P31" s="1032"/>
      <c r="Q31" s="1038">
        <v>56</v>
      </c>
      <c r="R31" s="1039"/>
      <c r="S31" s="1039"/>
      <c r="T31" s="1039"/>
      <c r="U31" s="1039"/>
      <c r="V31" s="1039">
        <v>51</v>
      </c>
      <c r="W31" s="1039"/>
      <c r="X31" s="1039"/>
      <c r="Y31" s="1039"/>
      <c r="Z31" s="1039"/>
      <c r="AA31" s="1039">
        <v>5</v>
      </c>
      <c r="AB31" s="1039"/>
      <c r="AC31" s="1039"/>
      <c r="AD31" s="1039"/>
      <c r="AE31" s="1040"/>
      <c r="AF31" s="1035">
        <v>83</v>
      </c>
      <c r="AG31" s="1036"/>
      <c r="AH31" s="1036"/>
      <c r="AI31" s="1036"/>
      <c r="AJ31" s="1037"/>
      <c r="AK31" s="980">
        <v>40</v>
      </c>
      <c r="AL31" s="971"/>
      <c r="AM31" s="971"/>
      <c r="AN31" s="971"/>
      <c r="AO31" s="971"/>
      <c r="AP31" s="971">
        <v>395</v>
      </c>
      <c r="AQ31" s="971"/>
      <c r="AR31" s="971"/>
      <c r="AS31" s="971"/>
      <c r="AT31" s="971"/>
      <c r="AU31" s="971">
        <v>395</v>
      </c>
      <c r="AV31" s="971"/>
      <c r="AW31" s="971"/>
      <c r="AX31" s="971"/>
      <c r="AY31" s="971"/>
      <c r="AZ31" s="1041"/>
      <c r="BA31" s="1041"/>
      <c r="BB31" s="1041"/>
      <c r="BC31" s="1041"/>
      <c r="BD31" s="1041"/>
      <c r="BE31" s="972" t="s">
        <v>393</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394</v>
      </c>
      <c r="C32" s="1031"/>
      <c r="D32" s="1031"/>
      <c r="E32" s="1031"/>
      <c r="F32" s="1031"/>
      <c r="G32" s="1031"/>
      <c r="H32" s="1031"/>
      <c r="I32" s="1031"/>
      <c r="J32" s="1031"/>
      <c r="K32" s="1031"/>
      <c r="L32" s="1031"/>
      <c r="M32" s="1031"/>
      <c r="N32" s="1031"/>
      <c r="O32" s="1031"/>
      <c r="P32" s="1032"/>
      <c r="Q32" s="1038">
        <v>448</v>
      </c>
      <c r="R32" s="1039"/>
      <c r="S32" s="1039"/>
      <c r="T32" s="1039"/>
      <c r="U32" s="1039"/>
      <c r="V32" s="1039">
        <v>410</v>
      </c>
      <c r="W32" s="1039"/>
      <c r="X32" s="1039"/>
      <c r="Y32" s="1039"/>
      <c r="Z32" s="1039"/>
      <c r="AA32" s="1039">
        <v>38</v>
      </c>
      <c r="AB32" s="1039"/>
      <c r="AC32" s="1039"/>
      <c r="AD32" s="1039"/>
      <c r="AE32" s="1040"/>
      <c r="AF32" s="1035">
        <v>92</v>
      </c>
      <c r="AG32" s="1036"/>
      <c r="AH32" s="1036"/>
      <c r="AI32" s="1036"/>
      <c r="AJ32" s="1037"/>
      <c r="AK32" s="980">
        <v>218</v>
      </c>
      <c r="AL32" s="971"/>
      <c r="AM32" s="971"/>
      <c r="AN32" s="971"/>
      <c r="AO32" s="971"/>
      <c r="AP32" s="971">
        <v>3455</v>
      </c>
      <c r="AQ32" s="971"/>
      <c r="AR32" s="971"/>
      <c r="AS32" s="971"/>
      <c r="AT32" s="971"/>
      <c r="AU32" s="971">
        <v>2426</v>
      </c>
      <c r="AV32" s="971"/>
      <c r="AW32" s="971"/>
      <c r="AX32" s="971"/>
      <c r="AY32" s="971"/>
      <c r="AZ32" s="1041"/>
      <c r="BA32" s="1041"/>
      <c r="BB32" s="1041"/>
      <c r="BC32" s="1041"/>
      <c r="BD32" s="1041"/>
      <c r="BE32" s="972" t="s">
        <v>393</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395</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377</v>
      </c>
      <c r="B63" s="937" t="s">
        <v>396</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244</v>
      </c>
      <c r="AG63" s="959"/>
      <c r="AH63" s="959"/>
      <c r="AI63" s="959"/>
      <c r="AJ63" s="1022"/>
      <c r="AK63" s="1023"/>
      <c r="AL63" s="963"/>
      <c r="AM63" s="963"/>
      <c r="AN63" s="963"/>
      <c r="AO63" s="963"/>
      <c r="AP63" s="959"/>
      <c r="AQ63" s="959"/>
      <c r="AR63" s="959"/>
      <c r="AS63" s="959"/>
      <c r="AT63" s="959"/>
      <c r="AU63" s="959"/>
      <c r="AV63" s="959"/>
      <c r="AW63" s="959"/>
      <c r="AX63" s="959"/>
      <c r="AY63" s="959"/>
      <c r="AZ63" s="1017"/>
      <c r="BA63" s="1017"/>
      <c r="BB63" s="1017"/>
      <c r="BC63" s="1017"/>
      <c r="BD63" s="1017"/>
      <c r="BE63" s="960"/>
      <c r="BF63" s="960"/>
      <c r="BG63" s="960"/>
      <c r="BH63" s="960"/>
      <c r="BI63" s="961"/>
      <c r="BJ63" s="1018" t="s">
        <v>121</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398</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399</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551</v>
      </c>
      <c r="C68" s="986"/>
      <c r="D68" s="986"/>
      <c r="E68" s="986"/>
      <c r="F68" s="986"/>
      <c r="G68" s="986"/>
      <c r="H68" s="986"/>
      <c r="I68" s="986"/>
      <c r="J68" s="986"/>
      <c r="K68" s="986"/>
      <c r="L68" s="986"/>
      <c r="M68" s="986"/>
      <c r="N68" s="986"/>
      <c r="O68" s="986"/>
      <c r="P68" s="987"/>
      <c r="Q68" s="988">
        <v>7064</v>
      </c>
      <c r="R68" s="982"/>
      <c r="S68" s="982"/>
      <c r="T68" s="982"/>
      <c r="U68" s="982"/>
      <c r="V68" s="982">
        <v>5999</v>
      </c>
      <c r="W68" s="982"/>
      <c r="X68" s="982"/>
      <c r="Y68" s="982"/>
      <c r="Z68" s="982"/>
      <c r="AA68" s="982">
        <v>1065</v>
      </c>
      <c r="AB68" s="982"/>
      <c r="AC68" s="982"/>
      <c r="AD68" s="982"/>
      <c r="AE68" s="982"/>
      <c r="AF68" s="982">
        <v>1065</v>
      </c>
      <c r="AG68" s="982"/>
      <c r="AH68" s="982"/>
      <c r="AI68" s="982"/>
      <c r="AJ68" s="982"/>
      <c r="AK68" s="982">
        <v>208</v>
      </c>
      <c r="AL68" s="982"/>
      <c r="AM68" s="982"/>
      <c r="AN68" s="982"/>
      <c r="AO68" s="982"/>
      <c r="AP68" s="982" t="s">
        <v>559</v>
      </c>
      <c r="AQ68" s="982"/>
      <c r="AR68" s="982"/>
      <c r="AS68" s="982"/>
      <c r="AT68" s="982"/>
      <c r="AU68" s="982"/>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552</v>
      </c>
      <c r="C69" s="975"/>
      <c r="D69" s="975"/>
      <c r="E69" s="975"/>
      <c r="F69" s="975"/>
      <c r="G69" s="975"/>
      <c r="H69" s="975"/>
      <c r="I69" s="975"/>
      <c r="J69" s="975"/>
      <c r="K69" s="975"/>
      <c r="L69" s="975"/>
      <c r="M69" s="975"/>
      <c r="N69" s="975"/>
      <c r="O69" s="975"/>
      <c r="P69" s="976"/>
      <c r="Q69" s="977">
        <v>199</v>
      </c>
      <c r="R69" s="971"/>
      <c r="S69" s="971"/>
      <c r="T69" s="971"/>
      <c r="U69" s="971"/>
      <c r="V69" s="971">
        <v>168</v>
      </c>
      <c r="W69" s="971"/>
      <c r="X69" s="971"/>
      <c r="Y69" s="971"/>
      <c r="Z69" s="971"/>
      <c r="AA69" s="971">
        <v>310</v>
      </c>
      <c r="AB69" s="971"/>
      <c r="AC69" s="971"/>
      <c r="AD69" s="971"/>
      <c r="AE69" s="971"/>
      <c r="AF69" s="971">
        <v>310</v>
      </c>
      <c r="AG69" s="971"/>
      <c r="AH69" s="971"/>
      <c r="AI69" s="971"/>
      <c r="AJ69" s="971"/>
      <c r="AK69" s="971">
        <v>5</v>
      </c>
      <c r="AL69" s="971"/>
      <c r="AM69" s="971"/>
      <c r="AN69" s="971"/>
      <c r="AO69" s="971"/>
      <c r="AP69" s="971" t="s">
        <v>553</v>
      </c>
      <c r="AQ69" s="971"/>
      <c r="AR69" s="971"/>
      <c r="AS69" s="971"/>
      <c r="AT69" s="971"/>
      <c r="AU69" s="971"/>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554</v>
      </c>
      <c r="C70" s="975"/>
      <c r="D70" s="975"/>
      <c r="E70" s="975"/>
      <c r="F70" s="975"/>
      <c r="G70" s="975"/>
      <c r="H70" s="975"/>
      <c r="I70" s="975"/>
      <c r="J70" s="975"/>
      <c r="K70" s="975"/>
      <c r="L70" s="975"/>
      <c r="M70" s="975"/>
      <c r="N70" s="975"/>
      <c r="O70" s="975"/>
      <c r="P70" s="976"/>
      <c r="Q70" s="977">
        <v>558</v>
      </c>
      <c r="R70" s="971"/>
      <c r="S70" s="971"/>
      <c r="T70" s="971"/>
      <c r="U70" s="971"/>
      <c r="V70" s="971">
        <v>502</v>
      </c>
      <c r="W70" s="971"/>
      <c r="X70" s="971"/>
      <c r="Y70" s="971"/>
      <c r="Z70" s="971"/>
      <c r="AA70" s="971">
        <v>56</v>
      </c>
      <c r="AB70" s="971"/>
      <c r="AC70" s="971"/>
      <c r="AD70" s="971"/>
      <c r="AE70" s="971"/>
      <c r="AF70" s="971">
        <v>56</v>
      </c>
      <c r="AG70" s="971"/>
      <c r="AH70" s="971"/>
      <c r="AI70" s="971"/>
      <c r="AJ70" s="971"/>
      <c r="AK70" s="971">
        <v>15</v>
      </c>
      <c r="AL70" s="971"/>
      <c r="AM70" s="971"/>
      <c r="AN70" s="971"/>
      <c r="AO70" s="971"/>
      <c r="AP70" s="971">
        <v>15</v>
      </c>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555</v>
      </c>
      <c r="C71" s="975"/>
      <c r="D71" s="975"/>
      <c r="E71" s="975"/>
      <c r="F71" s="975"/>
      <c r="G71" s="975"/>
      <c r="H71" s="975"/>
      <c r="I71" s="975"/>
      <c r="J71" s="975"/>
      <c r="K71" s="975"/>
      <c r="L71" s="975"/>
      <c r="M71" s="975"/>
      <c r="N71" s="975"/>
      <c r="O71" s="975"/>
      <c r="P71" s="976"/>
      <c r="Q71" s="977">
        <v>1174</v>
      </c>
      <c r="R71" s="971"/>
      <c r="S71" s="971"/>
      <c r="T71" s="971"/>
      <c r="U71" s="971"/>
      <c r="V71" s="971">
        <v>1148</v>
      </c>
      <c r="W71" s="971"/>
      <c r="X71" s="971"/>
      <c r="Y71" s="971"/>
      <c r="Z71" s="971"/>
      <c r="AA71" s="971">
        <v>26</v>
      </c>
      <c r="AB71" s="971"/>
      <c r="AC71" s="971"/>
      <c r="AD71" s="971"/>
      <c r="AE71" s="971"/>
      <c r="AF71" s="971">
        <v>26</v>
      </c>
      <c r="AG71" s="971"/>
      <c r="AH71" s="971"/>
      <c r="AI71" s="971"/>
      <c r="AJ71" s="971"/>
      <c r="AK71" s="971">
        <v>65</v>
      </c>
      <c r="AL71" s="971"/>
      <c r="AM71" s="971"/>
      <c r="AN71" s="971"/>
      <c r="AO71" s="971"/>
      <c r="AP71" s="971">
        <v>625</v>
      </c>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556</v>
      </c>
      <c r="C72" s="975"/>
      <c r="D72" s="975"/>
      <c r="E72" s="975"/>
      <c r="F72" s="975"/>
      <c r="G72" s="975"/>
      <c r="H72" s="975"/>
      <c r="I72" s="975"/>
      <c r="J72" s="975"/>
      <c r="K72" s="975"/>
      <c r="L72" s="975"/>
      <c r="M72" s="975"/>
      <c r="N72" s="975"/>
      <c r="O72" s="975"/>
      <c r="P72" s="976"/>
      <c r="Q72" s="977">
        <v>211</v>
      </c>
      <c r="R72" s="971"/>
      <c r="S72" s="971"/>
      <c r="T72" s="971"/>
      <c r="U72" s="971"/>
      <c r="V72" s="971">
        <v>132</v>
      </c>
      <c r="W72" s="971"/>
      <c r="X72" s="971"/>
      <c r="Y72" s="971"/>
      <c r="Z72" s="971"/>
      <c r="AA72" s="971">
        <v>78</v>
      </c>
      <c r="AB72" s="971"/>
      <c r="AC72" s="971"/>
      <c r="AD72" s="971"/>
      <c r="AE72" s="971"/>
      <c r="AF72" s="971">
        <v>20</v>
      </c>
      <c r="AG72" s="971"/>
      <c r="AH72" s="971"/>
      <c r="AI72" s="971"/>
      <c r="AJ72" s="971"/>
      <c r="AK72" s="971">
        <v>41</v>
      </c>
      <c r="AL72" s="971"/>
      <c r="AM72" s="971"/>
      <c r="AN72" s="971"/>
      <c r="AO72" s="971"/>
      <c r="AP72" s="971">
        <v>141</v>
      </c>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557</v>
      </c>
      <c r="C73" s="975"/>
      <c r="D73" s="975"/>
      <c r="E73" s="975"/>
      <c r="F73" s="975"/>
      <c r="G73" s="975"/>
      <c r="H73" s="975"/>
      <c r="I73" s="975"/>
      <c r="J73" s="975"/>
      <c r="K73" s="975"/>
      <c r="L73" s="975"/>
      <c r="M73" s="975"/>
      <c r="N73" s="975"/>
      <c r="O73" s="975"/>
      <c r="P73" s="976"/>
      <c r="Q73" s="977">
        <v>312</v>
      </c>
      <c r="R73" s="971"/>
      <c r="S73" s="971"/>
      <c r="T73" s="971"/>
      <c r="U73" s="971"/>
      <c r="V73" s="971">
        <v>290</v>
      </c>
      <c r="W73" s="971"/>
      <c r="X73" s="971"/>
      <c r="Y73" s="971"/>
      <c r="Z73" s="971"/>
      <c r="AA73" s="971">
        <v>22</v>
      </c>
      <c r="AB73" s="971"/>
      <c r="AC73" s="971"/>
      <c r="AD73" s="971"/>
      <c r="AE73" s="971"/>
      <c r="AF73" s="971">
        <v>22</v>
      </c>
      <c r="AG73" s="971"/>
      <c r="AH73" s="971"/>
      <c r="AI73" s="971"/>
      <c r="AJ73" s="971"/>
      <c r="AK73" s="971" t="s">
        <v>553</v>
      </c>
      <c r="AL73" s="971"/>
      <c r="AM73" s="971"/>
      <c r="AN73" s="971"/>
      <c r="AO73" s="971"/>
      <c r="AP73" s="971" t="s">
        <v>553</v>
      </c>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558</v>
      </c>
      <c r="C74" s="975"/>
      <c r="D74" s="975"/>
      <c r="E74" s="975"/>
      <c r="F74" s="975"/>
      <c r="G74" s="975"/>
      <c r="H74" s="975"/>
      <c r="I74" s="975"/>
      <c r="J74" s="975"/>
      <c r="K74" s="975"/>
      <c r="L74" s="975"/>
      <c r="M74" s="975"/>
      <c r="N74" s="975"/>
      <c r="O74" s="975"/>
      <c r="P74" s="976"/>
      <c r="Q74" s="977">
        <v>322367</v>
      </c>
      <c r="R74" s="971"/>
      <c r="S74" s="971"/>
      <c r="T74" s="971"/>
      <c r="U74" s="971"/>
      <c r="V74" s="971">
        <v>314740</v>
      </c>
      <c r="W74" s="971"/>
      <c r="X74" s="971"/>
      <c r="Y74" s="971"/>
      <c r="Z74" s="971"/>
      <c r="AA74" s="971">
        <v>7627</v>
      </c>
      <c r="AB74" s="971"/>
      <c r="AC74" s="971"/>
      <c r="AD74" s="971"/>
      <c r="AE74" s="971"/>
      <c r="AF74" s="971">
        <v>5417</v>
      </c>
      <c r="AG74" s="971"/>
      <c r="AH74" s="971"/>
      <c r="AI74" s="971"/>
      <c r="AJ74" s="971"/>
      <c r="AK74" s="971" t="s">
        <v>553</v>
      </c>
      <c r="AL74" s="971"/>
      <c r="AM74" s="971"/>
      <c r="AN74" s="971"/>
      <c r="AO74" s="971"/>
      <c r="AP74" s="971" t="s">
        <v>553</v>
      </c>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377</v>
      </c>
      <c r="B88" s="937" t="s">
        <v>400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409</v>
      </c>
      <c r="AB109" s="896"/>
      <c r="AC109" s="896"/>
      <c r="AD109" s="896"/>
      <c r="AE109" s="897"/>
      <c r="AF109" s="898" t="s">
        <v>410</v>
      </c>
      <c r="AG109" s="896"/>
      <c r="AH109" s="896"/>
      <c r="AI109" s="896"/>
      <c r="AJ109" s="897"/>
      <c r="AK109" s="898" t="s">
        <v>294</v>
      </c>
      <c r="AL109" s="896"/>
      <c r="AM109" s="896"/>
      <c r="AN109" s="896"/>
      <c r="AO109" s="897"/>
      <c r="AP109" s="898" t="s">
        <v>411</v>
      </c>
      <c r="AQ109" s="896"/>
      <c r="AR109" s="896"/>
      <c r="AS109" s="896"/>
      <c r="AT109" s="929"/>
      <c r="AU109" s="895" t="s">
        <v>408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409</v>
      </c>
      <c r="BR109" s="896"/>
      <c r="BS109" s="896"/>
      <c r="BT109" s="896"/>
      <c r="BU109" s="897"/>
      <c r="BV109" s="898" t="s">
        <v>410</v>
      </c>
      <c r="BW109" s="896"/>
      <c r="BX109" s="896"/>
      <c r="BY109" s="896"/>
      <c r="BZ109" s="897"/>
      <c r="CA109" s="898" t="s">
        <v>294</v>
      </c>
      <c r="CB109" s="896"/>
      <c r="CC109" s="896"/>
      <c r="CD109" s="896"/>
      <c r="CE109" s="897"/>
      <c r="CF109" s="936" t="s">
        <v>411</v>
      </c>
      <c r="CG109" s="936"/>
      <c r="CH109" s="936"/>
      <c r="CI109" s="936"/>
      <c r="CJ109" s="936"/>
      <c r="CK109" s="898" t="s">
        <v>412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409</v>
      </c>
      <c r="DH109" s="896"/>
      <c r="DI109" s="896"/>
      <c r="DJ109" s="896"/>
      <c r="DK109" s="897"/>
      <c r="DL109" s="898" t="s">
        <v>410</v>
      </c>
      <c r="DM109" s="896"/>
      <c r="DN109" s="896"/>
      <c r="DO109" s="896"/>
      <c r="DP109" s="897"/>
      <c r="DQ109" s="898" t="s">
        <v>294</v>
      </c>
      <c r="DR109" s="896"/>
      <c r="DS109" s="896"/>
      <c r="DT109" s="896"/>
      <c r="DU109" s="897"/>
      <c r="DV109" s="898" t="s">
        <v>411</v>
      </c>
      <c r="DW109" s="896"/>
      <c r="DX109" s="896"/>
      <c r="DY109" s="896"/>
      <c r="DZ109" s="929"/>
    </row>
    <row r="110" spans="1:131" s="218" customFormat="1" ht="26.25" customHeight="1" x14ac:dyDescent="0.15">
      <c r="A110" s="807" t="s">
        <v>413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647585</v>
      </c>
      <c r="AB110" s="889"/>
      <c r="AC110" s="889"/>
      <c r="AD110" s="889"/>
      <c r="AE110" s="890"/>
      <c r="AF110" s="891">
        <v>683572</v>
      </c>
      <c r="AG110" s="889"/>
      <c r="AH110" s="889"/>
      <c r="AI110" s="889"/>
      <c r="AJ110" s="890"/>
      <c r="AK110" s="891">
        <v>714827</v>
      </c>
      <c r="AL110" s="889"/>
      <c r="AM110" s="889"/>
      <c r="AN110" s="889"/>
      <c r="AO110" s="890"/>
      <c r="AP110" s="892">
        <v>23.5</v>
      </c>
      <c r="AQ110" s="893"/>
      <c r="AR110" s="893"/>
      <c r="AS110" s="893"/>
      <c r="AT110" s="894"/>
      <c r="AU110" s="930" t="s">
        <v>69</v>
      </c>
      <c r="AV110" s="931"/>
      <c r="AW110" s="931"/>
      <c r="AX110" s="931"/>
      <c r="AY110" s="931"/>
      <c r="AZ110" s="860" t="s">
        <v>414</v>
      </c>
      <c r="BA110" s="808"/>
      <c r="BB110" s="808"/>
      <c r="BC110" s="808"/>
      <c r="BD110" s="808"/>
      <c r="BE110" s="808"/>
      <c r="BF110" s="808"/>
      <c r="BG110" s="808"/>
      <c r="BH110" s="808"/>
      <c r="BI110" s="808"/>
      <c r="BJ110" s="808"/>
      <c r="BK110" s="808"/>
      <c r="BL110" s="808"/>
      <c r="BM110" s="808"/>
      <c r="BN110" s="808"/>
      <c r="BO110" s="808"/>
      <c r="BP110" s="809"/>
      <c r="BQ110" s="861">
        <v>8627453</v>
      </c>
      <c r="BR110" s="842"/>
      <c r="BS110" s="842"/>
      <c r="BT110" s="842"/>
      <c r="BU110" s="842"/>
      <c r="BV110" s="842">
        <v>8353175</v>
      </c>
      <c r="BW110" s="842"/>
      <c r="BX110" s="842"/>
      <c r="BY110" s="842"/>
      <c r="BZ110" s="842"/>
      <c r="CA110" s="842">
        <v>8099440</v>
      </c>
      <c r="CB110" s="842"/>
      <c r="CC110" s="842"/>
      <c r="CD110" s="842"/>
      <c r="CE110" s="842"/>
      <c r="CF110" s="866">
        <v>265.7</v>
      </c>
      <c r="CG110" s="867"/>
      <c r="CH110" s="867"/>
      <c r="CI110" s="867"/>
      <c r="CJ110" s="867"/>
      <c r="CK110" s="926" t="s">
        <v>415</v>
      </c>
      <c r="CL110" s="819"/>
      <c r="CM110" s="860" t="s">
        <v>416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121</v>
      </c>
      <c r="DH110" s="842"/>
      <c r="DI110" s="842"/>
      <c r="DJ110" s="842"/>
      <c r="DK110" s="842"/>
      <c r="DL110" s="842" t="s">
        <v>121</v>
      </c>
      <c r="DM110" s="842"/>
      <c r="DN110" s="842"/>
      <c r="DO110" s="842"/>
      <c r="DP110" s="842"/>
      <c r="DQ110" s="842" t="s">
        <v>121</v>
      </c>
      <c r="DR110" s="842"/>
      <c r="DS110" s="842"/>
      <c r="DT110" s="842"/>
      <c r="DU110" s="842"/>
      <c r="DV110" s="843" t="s">
        <v>121</v>
      </c>
      <c r="DW110" s="843"/>
      <c r="DX110" s="843"/>
      <c r="DY110" s="843"/>
      <c r="DZ110" s="844"/>
    </row>
    <row r="111" spans="1:131" s="218" customFormat="1" ht="26.25" customHeight="1" x14ac:dyDescent="0.15">
      <c r="A111" s="774" t="s">
        <v>417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121</v>
      </c>
      <c r="AB111" s="919"/>
      <c r="AC111" s="919"/>
      <c r="AD111" s="919"/>
      <c r="AE111" s="920"/>
      <c r="AF111" s="921" t="s">
        <v>121</v>
      </c>
      <c r="AG111" s="919"/>
      <c r="AH111" s="919"/>
      <c r="AI111" s="919"/>
      <c r="AJ111" s="920"/>
      <c r="AK111" s="921" t="s">
        <v>121</v>
      </c>
      <c r="AL111" s="919"/>
      <c r="AM111" s="919"/>
      <c r="AN111" s="919"/>
      <c r="AO111" s="920"/>
      <c r="AP111" s="922" t="s">
        <v>121</v>
      </c>
      <c r="AQ111" s="923"/>
      <c r="AR111" s="923"/>
      <c r="AS111" s="923"/>
      <c r="AT111" s="924"/>
      <c r="AU111" s="932"/>
      <c r="AV111" s="933"/>
      <c r="AW111" s="933"/>
      <c r="AX111" s="933"/>
      <c r="AY111" s="933"/>
      <c r="AZ111" s="815" t="s">
        <v>418</v>
      </c>
      <c r="BA111" s="752"/>
      <c r="BB111" s="752"/>
      <c r="BC111" s="752"/>
      <c r="BD111" s="752"/>
      <c r="BE111" s="752"/>
      <c r="BF111" s="752"/>
      <c r="BG111" s="752"/>
      <c r="BH111" s="752"/>
      <c r="BI111" s="752"/>
      <c r="BJ111" s="752"/>
      <c r="BK111" s="752"/>
      <c r="BL111" s="752"/>
      <c r="BM111" s="752"/>
      <c r="BN111" s="752"/>
      <c r="BO111" s="752"/>
      <c r="BP111" s="753"/>
      <c r="BQ111" s="816" t="s">
        <v>121</v>
      </c>
      <c r="BR111" s="817"/>
      <c r="BS111" s="817"/>
      <c r="BT111" s="817"/>
      <c r="BU111" s="817"/>
      <c r="BV111" s="817" t="s">
        <v>121</v>
      </c>
      <c r="BW111" s="817"/>
      <c r="BX111" s="817"/>
      <c r="BY111" s="817"/>
      <c r="BZ111" s="817"/>
      <c r="CA111" s="817" t="s">
        <v>121</v>
      </c>
      <c r="CB111" s="817"/>
      <c r="CC111" s="817"/>
      <c r="CD111" s="817"/>
      <c r="CE111" s="817"/>
      <c r="CF111" s="875" t="s">
        <v>121</v>
      </c>
      <c r="CG111" s="876"/>
      <c r="CH111" s="876"/>
      <c r="CI111" s="876"/>
      <c r="CJ111" s="876"/>
      <c r="CK111" s="927"/>
      <c r="CL111" s="821"/>
      <c r="CM111" s="815" t="s">
        <v>419</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121</v>
      </c>
      <c r="DH111" s="817"/>
      <c r="DI111" s="817"/>
      <c r="DJ111" s="817"/>
      <c r="DK111" s="817"/>
      <c r="DL111" s="817" t="s">
        <v>121</v>
      </c>
      <c r="DM111" s="817"/>
      <c r="DN111" s="817"/>
      <c r="DO111" s="817"/>
      <c r="DP111" s="817"/>
      <c r="DQ111" s="817" t="s">
        <v>121</v>
      </c>
      <c r="DR111" s="817"/>
      <c r="DS111" s="817"/>
      <c r="DT111" s="817"/>
      <c r="DU111" s="817"/>
      <c r="DV111" s="794" t="s">
        <v>121</v>
      </c>
      <c r="DW111" s="794"/>
      <c r="DX111" s="794"/>
      <c r="DY111" s="794"/>
      <c r="DZ111" s="795"/>
    </row>
    <row r="112" spans="1:131" s="218" customFormat="1" ht="26.25" customHeight="1" x14ac:dyDescent="0.15">
      <c r="A112" s="912" t="s">
        <v>420</v>
      </c>
      <c r="B112" s="913"/>
      <c r="C112" s="752" t="s">
        <v>421</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121</v>
      </c>
      <c r="AB112" s="780"/>
      <c r="AC112" s="780"/>
      <c r="AD112" s="780"/>
      <c r="AE112" s="781"/>
      <c r="AF112" s="782" t="s">
        <v>121</v>
      </c>
      <c r="AG112" s="780"/>
      <c r="AH112" s="780"/>
      <c r="AI112" s="780"/>
      <c r="AJ112" s="781"/>
      <c r="AK112" s="782" t="s">
        <v>121</v>
      </c>
      <c r="AL112" s="780"/>
      <c r="AM112" s="780"/>
      <c r="AN112" s="780"/>
      <c r="AO112" s="781"/>
      <c r="AP112" s="824" t="s">
        <v>121</v>
      </c>
      <c r="AQ112" s="825"/>
      <c r="AR112" s="825"/>
      <c r="AS112" s="825"/>
      <c r="AT112" s="826"/>
      <c r="AU112" s="932"/>
      <c r="AV112" s="933"/>
      <c r="AW112" s="933"/>
      <c r="AX112" s="933"/>
      <c r="AY112" s="933"/>
      <c r="AZ112" s="815" t="s">
        <v>422</v>
      </c>
      <c r="BA112" s="752"/>
      <c r="BB112" s="752"/>
      <c r="BC112" s="752"/>
      <c r="BD112" s="752"/>
      <c r="BE112" s="752"/>
      <c r="BF112" s="752"/>
      <c r="BG112" s="752"/>
      <c r="BH112" s="752"/>
      <c r="BI112" s="752"/>
      <c r="BJ112" s="752"/>
      <c r="BK112" s="752"/>
      <c r="BL112" s="752"/>
      <c r="BM112" s="752"/>
      <c r="BN112" s="752"/>
      <c r="BO112" s="752"/>
      <c r="BP112" s="753"/>
      <c r="BQ112" s="816">
        <v>2885669</v>
      </c>
      <c r="BR112" s="817"/>
      <c r="BS112" s="817"/>
      <c r="BT112" s="817"/>
      <c r="BU112" s="817"/>
      <c r="BV112" s="817">
        <v>2876162</v>
      </c>
      <c r="BW112" s="817"/>
      <c r="BX112" s="817"/>
      <c r="BY112" s="817"/>
      <c r="BZ112" s="817"/>
      <c r="CA112" s="817">
        <v>2820991</v>
      </c>
      <c r="CB112" s="817"/>
      <c r="CC112" s="817"/>
      <c r="CD112" s="817"/>
      <c r="CE112" s="817"/>
      <c r="CF112" s="875">
        <v>92.5</v>
      </c>
      <c r="CG112" s="876"/>
      <c r="CH112" s="876"/>
      <c r="CI112" s="876"/>
      <c r="CJ112" s="876"/>
      <c r="CK112" s="927"/>
      <c r="CL112" s="821"/>
      <c r="CM112" s="815" t="s">
        <v>423</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121</v>
      </c>
      <c r="DH112" s="817"/>
      <c r="DI112" s="817"/>
      <c r="DJ112" s="817"/>
      <c r="DK112" s="817"/>
      <c r="DL112" s="817" t="s">
        <v>121</v>
      </c>
      <c r="DM112" s="817"/>
      <c r="DN112" s="817"/>
      <c r="DO112" s="817"/>
      <c r="DP112" s="817"/>
      <c r="DQ112" s="817" t="s">
        <v>121</v>
      </c>
      <c r="DR112" s="817"/>
      <c r="DS112" s="817"/>
      <c r="DT112" s="817"/>
      <c r="DU112" s="817"/>
      <c r="DV112" s="794" t="s">
        <v>121</v>
      </c>
      <c r="DW112" s="794"/>
      <c r="DX112" s="794"/>
      <c r="DY112" s="794"/>
      <c r="DZ112" s="795"/>
    </row>
    <row r="113" spans="1:130" s="218" customFormat="1" ht="26.25" customHeight="1" x14ac:dyDescent="0.15">
      <c r="A113" s="914"/>
      <c r="B113" s="915"/>
      <c r="C113" s="752" t="s">
        <v>424</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152352</v>
      </c>
      <c r="AB113" s="919"/>
      <c r="AC113" s="919"/>
      <c r="AD113" s="919"/>
      <c r="AE113" s="920"/>
      <c r="AF113" s="921">
        <v>172836</v>
      </c>
      <c r="AG113" s="919"/>
      <c r="AH113" s="919"/>
      <c r="AI113" s="919"/>
      <c r="AJ113" s="920"/>
      <c r="AK113" s="921">
        <v>161116</v>
      </c>
      <c r="AL113" s="919"/>
      <c r="AM113" s="919"/>
      <c r="AN113" s="919"/>
      <c r="AO113" s="920"/>
      <c r="AP113" s="922">
        <v>5.3</v>
      </c>
      <c r="AQ113" s="923"/>
      <c r="AR113" s="923"/>
      <c r="AS113" s="923"/>
      <c r="AT113" s="924"/>
      <c r="AU113" s="932"/>
      <c r="AV113" s="933"/>
      <c r="AW113" s="933"/>
      <c r="AX113" s="933"/>
      <c r="AY113" s="933"/>
      <c r="AZ113" s="815" t="s">
        <v>425</v>
      </c>
      <c r="BA113" s="752"/>
      <c r="BB113" s="752"/>
      <c r="BC113" s="752"/>
      <c r="BD113" s="752"/>
      <c r="BE113" s="752"/>
      <c r="BF113" s="752"/>
      <c r="BG113" s="752"/>
      <c r="BH113" s="752"/>
      <c r="BI113" s="752"/>
      <c r="BJ113" s="752"/>
      <c r="BK113" s="752"/>
      <c r="BL113" s="752"/>
      <c r="BM113" s="752"/>
      <c r="BN113" s="752"/>
      <c r="BO113" s="752"/>
      <c r="BP113" s="753"/>
      <c r="BQ113" s="816">
        <v>99451</v>
      </c>
      <c r="BR113" s="817"/>
      <c r="BS113" s="817"/>
      <c r="BT113" s="817"/>
      <c r="BU113" s="817"/>
      <c r="BV113" s="817">
        <v>77098</v>
      </c>
      <c r="BW113" s="817"/>
      <c r="BX113" s="817"/>
      <c r="BY113" s="817"/>
      <c r="BZ113" s="817"/>
      <c r="CA113" s="817">
        <v>59788</v>
      </c>
      <c r="CB113" s="817"/>
      <c r="CC113" s="817"/>
      <c r="CD113" s="817"/>
      <c r="CE113" s="817"/>
      <c r="CF113" s="875">
        <v>2</v>
      </c>
      <c r="CG113" s="876"/>
      <c r="CH113" s="876"/>
      <c r="CI113" s="876"/>
      <c r="CJ113" s="876"/>
      <c r="CK113" s="927"/>
      <c r="CL113" s="821"/>
      <c r="CM113" s="815" t="s">
        <v>426</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121</v>
      </c>
      <c r="DH113" s="780"/>
      <c r="DI113" s="780"/>
      <c r="DJ113" s="780"/>
      <c r="DK113" s="781"/>
      <c r="DL113" s="782" t="s">
        <v>121</v>
      </c>
      <c r="DM113" s="780"/>
      <c r="DN113" s="780"/>
      <c r="DO113" s="780"/>
      <c r="DP113" s="781"/>
      <c r="DQ113" s="782" t="s">
        <v>121</v>
      </c>
      <c r="DR113" s="780"/>
      <c r="DS113" s="780"/>
      <c r="DT113" s="780"/>
      <c r="DU113" s="781"/>
      <c r="DV113" s="824" t="s">
        <v>121</v>
      </c>
      <c r="DW113" s="825"/>
      <c r="DX113" s="825"/>
      <c r="DY113" s="825"/>
      <c r="DZ113" s="826"/>
    </row>
    <row r="114" spans="1:130" s="218" customFormat="1" ht="26.25" customHeight="1" x14ac:dyDescent="0.15">
      <c r="A114" s="914"/>
      <c r="B114" s="915"/>
      <c r="C114" s="752" t="s">
        <v>427</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25312</v>
      </c>
      <c r="AB114" s="780"/>
      <c r="AC114" s="780"/>
      <c r="AD114" s="780"/>
      <c r="AE114" s="781"/>
      <c r="AF114" s="782">
        <v>27163</v>
      </c>
      <c r="AG114" s="780"/>
      <c r="AH114" s="780"/>
      <c r="AI114" s="780"/>
      <c r="AJ114" s="781"/>
      <c r="AK114" s="782">
        <v>28178</v>
      </c>
      <c r="AL114" s="780"/>
      <c r="AM114" s="780"/>
      <c r="AN114" s="780"/>
      <c r="AO114" s="781"/>
      <c r="AP114" s="824">
        <v>0.9</v>
      </c>
      <c r="AQ114" s="825"/>
      <c r="AR114" s="825"/>
      <c r="AS114" s="825"/>
      <c r="AT114" s="826"/>
      <c r="AU114" s="932"/>
      <c r="AV114" s="933"/>
      <c r="AW114" s="933"/>
      <c r="AX114" s="933"/>
      <c r="AY114" s="933"/>
      <c r="AZ114" s="815" t="s">
        <v>428</v>
      </c>
      <c r="BA114" s="752"/>
      <c r="BB114" s="752"/>
      <c r="BC114" s="752"/>
      <c r="BD114" s="752"/>
      <c r="BE114" s="752"/>
      <c r="BF114" s="752"/>
      <c r="BG114" s="752"/>
      <c r="BH114" s="752"/>
      <c r="BI114" s="752"/>
      <c r="BJ114" s="752"/>
      <c r="BK114" s="752"/>
      <c r="BL114" s="752"/>
      <c r="BM114" s="752"/>
      <c r="BN114" s="752"/>
      <c r="BO114" s="752"/>
      <c r="BP114" s="753"/>
      <c r="BQ114" s="816">
        <v>268106</v>
      </c>
      <c r="BR114" s="817"/>
      <c r="BS114" s="817"/>
      <c r="BT114" s="817"/>
      <c r="BU114" s="817"/>
      <c r="BV114" s="817">
        <v>297006</v>
      </c>
      <c r="BW114" s="817"/>
      <c r="BX114" s="817"/>
      <c r="BY114" s="817"/>
      <c r="BZ114" s="817"/>
      <c r="CA114" s="817">
        <v>241628</v>
      </c>
      <c r="CB114" s="817"/>
      <c r="CC114" s="817"/>
      <c r="CD114" s="817"/>
      <c r="CE114" s="817"/>
      <c r="CF114" s="875">
        <v>7.9</v>
      </c>
      <c r="CG114" s="876"/>
      <c r="CH114" s="876"/>
      <c r="CI114" s="876"/>
      <c r="CJ114" s="876"/>
      <c r="CK114" s="927"/>
      <c r="CL114" s="821"/>
      <c r="CM114" s="815" t="s">
        <v>429</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121</v>
      </c>
      <c r="DH114" s="780"/>
      <c r="DI114" s="780"/>
      <c r="DJ114" s="780"/>
      <c r="DK114" s="781"/>
      <c r="DL114" s="782" t="s">
        <v>121</v>
      </c>
      <c r="DM114" s="780"/>
      <c r="DN114" s="780"/>
      <c r="DO114" s="780"/>
      <c r="DP114" s="781"/>
      <c r="DQ114" s="782" t="s">
        <v>121</v>
      </c>
      <c r="DR114" s="780"/>
      <c r="DS114" s="780"/>
      <c r="DT114" s="780"/>
      <c r="DU114" s="781"/>
      <c r="DV114" s="824" t="s">
        <v>121</v>
      </c>
      <c r="DW114" s="825"/>
      <c r="DX114" s="825"/>
      <c r="DY114" s="825"/>
      <c r="DZ114" s="826"/>
    </row>
    <row r="115" spans="1:130" s="218" customFormat="1" ht="26.25" customHeight="1" x14ac:dyDescent="0.15">
      <c r="A115" s="914"/>
      <c r="B115" s="915"/>
      <c r="C115" s="752" t="s">
        <v>430</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v>
      </c>
      <c r="AB115" s="919"/>
      <c r="AC115" s="919"/>
      <c r="AD115" s="919"/>
      <c r="AE115" s="920"/>
      <c r="AF115" s="921">
        <v>2</v>
      </c>
      <c r="AG115" s="919"/>
      <c r="AH115" s="919"/>
      <c r="AI115" s="919"/>
      <c r="AJ115" s="920"/>
      <c r="AK115" s="921">
        <v>1</v>
      </c>
      <c r="AL115" s="919"/>
      <c r="AM115" s="919"/>
      <c r="AN115" s="919"/>
      <c r="AO115" s="920"/>
      <c r="AP115" s="922">
        <v>0</v>
      </c>
      <c r="AQ115" s="923"/>
      <c r="AR115" s="923"/>
      <c r="AS115" s="923"/>
      <c r="AT115" s="924"/>
      <c r="AU115" s="932"/>
      <c r="AV115" s="933"/>
      <c r="AW115" s="933"/>
      <c r="AX115" s="933"/>
      <c r="AY115" s="933"/>
      <c r="AZ115" s="815" t="s">
        <v>431</v>
      </c>
      <c r="BA115" s="752"/>
      <c r="BB115" s="752"/>
      <c r="BC115" s="752"/>
      <c r="BD115" s="752"/>
      <c r="BE115" s="752"/>
      <c r="BF115" s="752"/>
      <c r="BG115" s="752"/>
      <c r="BH115" s="752"/>
      <c r="BI115" s="752"/>
      <c r="BJ115" s="752"/>
      <c r="BK115" s="752"/>
      <c r="BL115" s="752"/>
      <c r="BM115" s="752"/>
      <c r="BN115" s="752"/>
      <c r="BO115" s="752"/>
      <c r="BP115" s="753"/>
      <c r="BQ115" s="816" t="s">
        <v>121</v>
      </c>
      <c r="BR115" s="817"/>
      <c r="BS115" s="817"/>
      <c r="BT115" s="817"/>
      <c r="BU115" s="817"/>
      <c r="BV115" s="817" t="s">
        <v>121</v>
      </c>
      <c r="BW115" s="817"/>
      <c r="BX115" s="817"/>
      <c r="BY115" s="817"/>
      <c r="BZ115" s="817"/>
      <c r="CA115" s="817" t="s">
        <v>121</v>
      </c>
      <c r="CB115" s="817"/>
      <c r="CC115" s="817"/>
      <c r="CD115" s="817"/>
      <c r="CE115" s="817"/>
      <c r="CF115" s="875" t="s">
        <v>121</v>
      </c>
      <c r="CG115" s="876"/>
      <c r="CH115" s="876"/>
      <c r="CI115" s="876"/>
      <c r="CJ115" s="876"/>
      <c r="CK115" s="927"/>
      <c r="CL115" s="821"/>
      <c r="CM115" s="815" t="s">
        <v>432</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121</v>
      </c>
      <c r="DH115" s="780"/>
      <c r="DI115" s="780"/>
      <c r="DJ115" s="780"/>
      <c r="DK115" s="781"/>
      <c r="DL115" s="782" t="s">
        <v>121</v>
      </c>
      <c r="DM115" s="780"/>
      <c r="DN115" s="780"/>
      <c r="DO115" s="780"/>
      <c r="DP115" s="781"/>
      <c r="DQ115" s="782" t="s">
        <v>121</v>
      </c>
      <c r="DR115" s="780"/>
      <c r="DS115" s="780"/>
      <c r="DT115" s="780"/>
      <c r="DU115" s="781"/>
      <c r="DV115" s="824" t="s">
        <v>121</v>
      </c>
      <c r="DW115" s="825"/>
      <c r="DX115" s="825"/>
      <c r="DY115" s="825"/>
      <c r="DZ115" s="826"/>
    </row>
    <row r="116" spans="1:130" s="218" customFormat="1" ht="26.25" customHeight="1" x14ac:dyDescent="0.15">
      <c r="A116" s="916"/>
      <c r="B116" s="917"/>
      <c r="C116" s="839" t="s">
        <v>433</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121</v>
      </c>
      <c r="AB116" s="780"/>
      <c r="AC116" s="780"/>
      <c r="AD116" s="780"/>
      <c r="AE116" s="781"/>
      <c r="AF116" s="782" t="s">
        <v>121</v>
      </c>
      <c r="AG116" s="780"/>
      <c r="AH116" s="780"/>
      <c r="AI116" s="780"/>
      <c r="AJ116" s="781"/>
      <c r="AK116" s="782" t="s">
        <v>121</v>
      </c>
      <c r="AL116" s="780"/>
      <c r="AM116" s="780"/>
      <c r="AN116" s="780"/>
      <c r="AO116" s="781"/>
      <c r="AP116" s="824" t="s">
        <v>121</v>
      </c>
      <c r="AQ116" s="825"/>
      <c r="AR116" s="825"/>
      <c r="AS116" s="825"/>
      <c r="AT116" s="826"/>
      <c r="AU116" s="932"/>
      <c r="AV116" s="933"/>
      <c r="AW116" s="933"/>
      <c r="AX116" s="933"/>
      <c r="AY116" s="933"/>
      <c r="AZ116" s="909" t="s">
        <v>434</v>
      </c>
      <c r="BA116" s="910"/>
      <c r="BB116" s="910"/>
      <c r="BC116" s="910"/>
      <c r="BD116" s="910"/>
      <c r="BE116" s="910"/>
      <c r="BF116" s="910"/>
      <c r="BG116" s="910"/>
      <c r="BH116" s="910"/>
      <c r="BI116" s="910"/>
      <c r="BJ116" s="910"/>
      <c r="BK116" s="910"/>
      <c r="BL116" s="910"/>
      <c r="BM116" s="910"/>
      <c r="BN116" s="910"/>
      <c r="BO116" s="910"/>
      <c r="BP116" s="911"/>
      <c r="BQ116" s="816" t="s">
        <v>121</v>
      </c>
      <c r="BR116" s="817"/>
      <c r="BS116" s="817"/>
      <c r="BT116" s="817"/>
      <c r="BU116" s="817"/>
      <c r="BV116" s="817" t="s">
        <v>121</v>
      </c>
      <c r="BW116" s="817"/>
      <c r="BX116" s="817"/>
      <c r="BY116" s="817"/>
      <c r="BZ116" s="817"/>
      <c r="CA116" s="817" t="s">
        <v>121</v>
      </c>
      <c r="CB116" s="817"/>
      <c r="CC116" s="817"/>
      <c r="CD116" s="817"/>
      <c r="CE116" s="817"/>
      <c r="CF116" s="875" t="s">
        <v>121</v>
      </c>
      <c r="CG116" s="876"/>
      <c r="CH116" s="876"/>
      <c r="CI116" s="876"/>
      <c r="CJ116" s="876"/>
      <c r="CK116" s="927"/>
      <c r="CL116" s="821"/>
      <c r="CM116" s="815" t="s">
        <v>435</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121</v>
      </c>
      <c r="DH116" s="780"/>
      <c r="DI116" s="780"/>
      <c r="DJ116" s="780"/>
      <c r="DK116" s="781"/>
      <c r="DL116" s="782" t="s">
        <v>121</v>
      </c>
      <c r="DM116" s="780"/>
      <c r="DN116" s="780"/>
      <c r="DO116" s="780"/>
      <c r="DP116" s="781"/>
      <c r="DQ116" s="782" t="s">
        <v>121</v>
      </c>
      <c r="DR116" s="780"/>
      <c r="DS116" s="780"/>
      <c r="DT116" s="780"/>
      <c r="DU116" s="781"/>
      <c r="DV116" s="824" t="s">
        <v>121</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436</v>
      </c>
      <c r="Z117" s="897"/>
      <c r="AA117" s="902">
        <v>825251</v>
      </c>
      <c r="AB117" s="903"/>
      <c r="AC117" s="903"/>
      <c r="AD117" s="903"/>
      <c r="AE117" s="904"/>
      <c r="AF117" s="905">
        <v>883573</v>
      </c>
      <c r="AG117" s="903"/>
      <c r="AH117" s="903"/>
      <c r="AI117" s="903"/>
      <c r="AJ117" s="904"/>
      <c r="AK117" s="905">
        <v>904122</v>
      </c>
      <c r="AL117" s="903"/>
      <c r="AM117" s="903"/>
      <c r="AN117" s="903"/>
      <c r="AO117" s="904"/>
      <c r="AP117" s="906"/>
      <c r="AQ117" s="907"/>
      <c r="AR117" s="907"/>
      <c r="AS117" s="907"/>
      <c r="AT117" s="908"/>
      <c r="AU117" s="932"/>
      <c r="AV117" s="933"/>
      <c r="AW117" s="933"/>
      <c r="AX117" s="933"/>
      <c r="AY117" s="933"/>
      <c r="AZ117" s="863" t="s">
        <v>437</v>
      </c>
      <c r="BA117" s="864"/>
      <c r="BB117" s="864"/>
      <c r="BC117" s="864"/>
      <c r="BD117" s="864"/>
      <c r="BE117" s="864"/>
      <c r="BF117" s="864"/>
      <c r="BG117" s="864"/>
      <c r="BH117" s="864"/>
      <c r="BI117" s="864"/>
      <c r="BJ117" s="864"/>
      <c r="BK117" s="864"/>
      <c r="BL117" s="864"/>
      <c r="BM117" s="864"/>
      <c r="BN117" s="864"/>
      <c r="BO117" s="864"/>
      <c r="BP117" s="865"/>
      <c r="BQ117" s="816" t="s">
        <v>121</v>
      </c>
      <c r="BR117" s="817"/>
      <c r="BS117" s="817"/>
      <c r="BT117" s="817"/>
      <c r="BU117" s="817"/>
      <c r="BV117" s="817" t="s">
        <v>121</v>
      </c>
      <c r="BW117" s="817"/>
      <c r="BX117" s="817"/>
      <c r="BY117" s="817"/>
      <c r="BZ117" s="817"/>
      <c r="CA117" s="817" t="s">
        <v>121</v>
      </c>
      <c r="CB117" s="817"/>
      <c r="CC117" s="817"/>
      <c r="CD117" s="817"/>
      <c r="CE117" s="817"/>
      <c r="CF117" s="875" t="s">
        <v>121</v>
      </c>
      <c r="CG117" s="876"/>
      <c r="CH117" s="876"/>
      <c r="CI117" s="876"/>
      <c r="CJ117" s="876"/>
      <c r="CK117" s="927"/>
      <c r="CL117" s="821"/>
      <c r="CM117" s="815" t="s">
        <v>438</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121</v>
      </c>
      <c r="DH117" s="780"/>
      <c r="DI117" s="780"/>
      <c r="DJ117" s="780"/>
      <c r="DK117" s="781"/>
      <c r="DL117" s="782" t="s">
        <v>121</v>
      </c>
      <c r="DM117" s="780"/>
      <c r="DN117" s="780"/>
      <c r="DO117" s="780"/>
      <c r="DP117" s="781"/>
      <c r="DQ117" s="782" t="s">
        <v>121</v>
      </c>
      <c r="DR117" s="780"/>
      <c r="DS117" s="780"/>
      <c r="DT117" s="780"/>
      <c r="DU117" s="781"/>
      <c r="DV117" s="824" t="s">
        <v>121</v>
      </c>
      <c r="DW117" s="825"/>
      <c r="DX117" s="825"/>
      <c r="DY117" s="825"/>
      <c r="DZ117" s="826"/>
    </row>
    <row r="118" spans="1:130" s="218" customFormat="1" ht="26.25" customHeight="1" x14ac:dyDescent="0.15">
      <c r="A118" s="895" t="s">
        <v>412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409</v>
      </c>
      <c r="AB118" s="896"/>
      <c r="AC118" s="896"/>
      <c r="AD118" s="896"/>
      <c r="AE118" s="897"/>
      <c r="AF118" s="898" t="s">
        <v>410</v>
      </c>
      <c r="AG118" s="896"/>
      <c r="AH118" s="896"/>
      <c r="AI118" s="896"/>
      <c r="AJ118" s="897"/>
      <c r="AK118" s="898" t="s">
        <v>294</v>
      </c>
      <c r="AL118" s="896"/>
      <c r="AM118" s="896"/>
      <c r="AN118" s="896"/>
      <c r="AO118" s="897"/>
      <c r="AP118" s="899" t="s">
        <v>411</v>
      </c>
      <c r="AQ118" s="900"/>
      <c r="AR118" s="900"/>
      <c r="AS118" s="900"/>
      <c r="AT118" s="901"/>
      <c r="AU118" s="932"/>
      <c r="AV118" s="933"/>
      <c r="AW118" s="933"/>
      <c r="AX118" s="933"/>
      <c r="AY118" s="933"/>
      <c r="AZ118" s="838" t="s">
        <v>439</v>
      </c>
      <c r="BA118" s="839"/>
      <c r="BB118" s="839"/>
      <c r="BC118" s="839"/>
      <c r="BD118" s="839"/>
      <c r="BE118" s="839"/>
      <c r="BF118" s="839"/>
      <c r="BG118" s="839"/>
      <c r="BH118" s="839"/>
      <c r="BI118" s="839"/>
      <c r="BJ118" s="839"/>
      <c r="BK118" s="839"/>
      <c r="BL118" s="839"/>
      <c r="BM118" s="839"/>
      <c r="BN118" s="839"/>
      <c r="BO118" s="839"/>
      <c r="BP118" s="840"/>
      <c r="BQ118" s="879" t="s">
        <v>121</v>
      </c>
      <c r="BR118" s="845"/>
      <c r="BS118" s="845"/>
      <c r="BT118" s="845"/>
      <c r="BU118" s="845"/>
      <c r="BV118" s="845" t="s">
        <v>121</v>
      </c>
      <c r="BW118" s="845"/>
      <c r="BX118" s="845"/>
      <c r="BY118" s="845"/>
      <c r="BZ118" s="845"/>
      <c r="CA118" s="845" t="s">
        <v>121</v>
      </c>
      <c r="CB118" s="845"/>
      <c r="CC118" s="845"/>
      <c r="CD118" s="845"/>
      <c r="CE118" s="845"/>
      <c r="CF118" s="875" t="s">
        <v>121</v>
      </c>
      <c r="CG118" s="876"/>
      <c r="CH118" s="876"/>
      <c r="CI118" s="876"/>
      <c r="CJ118" s="876"/>
      <c r="CK118" s="927"/>
      <c r="CL118" s="821"/>
      <c r="CM118" s="815" t="s">
        <v>440</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121</v>
      </c>
      <c r="DH118" s="780"/>
      <c r="DI118" s="780"/>
      <c r="DJ118" s="780"/>
      <c r="DK118" s="781"/>
      <c r="DL118" s="782" t="s">
        <v>121</v>
      </c>
      <c r="DM118" s="780"/>
      <c r="DN118" s="780"/>
      <c r="DO118" s="780"/>
      <c r="DP118" s="781"/>
      <c r="DQ118" s="782" t="s">
        <v>121</v>
      </c>
      <c r="DR118" s="780"/>
      <c r="DS118" s="780"/>
      <c r="DT118" s="780"/>
      <c r="DU118" s="781"/>
      <c r="DV118" s="824" t="s">
        <v>121</v>
      </c>
      <c r="DW118" s="825"/>
      <c r="DX118" s="825"/>
      <c r="DY118" s="825"/>
      <c r="DZ118" s="826"/>
    </row>
    <row r="119" spans="1:130" s="218" customFormat="1" ht="26.25" customHeight="1" x14ac:dyDescent="0.15">
      <c r="A119" s="818" t="s">
        <v>415</v>
      </c>
      <c r="B119" s="819"/>
      <c r="C119" s="860" t="s">
        <v>416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121</v>
      </c>
      <c r="AB119" s="889"/>
      <c r="AC119" s="889"/>
      <c r="AD119" s="889"/>
      <c r="AE119" s="890"/>
      <c r="AF119" s="891" t="s">
        <v>121</v>
      </c>
      <c r="AG119" s="889"/>
      <c r="AH119" s="889"/>
      <c r="AI119" s="889"/>
      <c r="AJ119" s="890"/>
      <c r="AK119" s="891" t="s">
        <v>121</v>
      </c>
      <c r="AL119" s="889"/>
      <c r="AM119" s="889"/>
      <c r="AN119" s="889"/>
      <c r="AO119" s="890"/>
      <c r="AP119" s="892" t="s">
        <v>121</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441</v>
      </c>
      <c r="BP119" s="878"/>
      <c r="BQ119" s="879">
        <v>11880679</v>
      </c>
      <c r="BR119" s="845"/>
      <c r="BS119" s="845"/>
      <c r="BT119" s="845"/>
      <c r="BU119" s="845"/>
      <c r="BV119" s="845">
        <v>11603441</v>
      </c>
      <c r="BW119" s="845"/>
      <c r="BX119" s="845"/>
      <c r="BY119" s="845"/>
      <c r="BZ119" s="845"/>
      <c r="CA119" s="845">
        <v>11221847</v>
      </c>
      <c r="CB119" s="845"/>
      <c r="CC119" s="845"/>
      <c r="CD119" s="845"/>
      <c r="CE119" s="845"/>
      <c r="CF119" s="748"/>
      <c r="CG119" s="749"/>
      <c r="CH119" s="749"/>
      <c r="CI119" s="749"/>
      <c r="CJ119" s="834"/>
      <c r="CK119" s="928"/>
      <c r="CL119" s="823"/>
      <c r="CM119" s="838" t="s">
        <v>442</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121</v>
      </c>
      <c r="DH119" s="764"/>
      <c r="DI119" s="764"/>
      <c r="DJ119" s="764"/>
      <c r="DK119" s="765"/>
      <c r="DL119" s="766" t="s">
        <v>121</v>
      </c>
      <c r="DM119" s="764"/>
      <c r="DN119" s="764"/>
      <c r="DO119" s="764"/>
      <c r="DP119" s="765"/>
      <c r="DQ119" s="766" t="s">
        <v>121</v>
      </c>
      <c r="DR119" s="764"/>
      <c r="DS119" s="764"/>
      <c r="DT119" s="764"/>
      <c r="DU119" s="765"/>
      <c r="DV119" s="848" t="s">
        <v>121</v>
      </c>
      <c r="DW119" s="849"/>
      <c r="DX119" s="849"/>
      <c r="DY119" s="849"/>
      <c r="DZ119" s="850"/>
    </row>
    <row r="120" spans="1:130" s="218" customFormat="1" ht="26.25" customHeight="1" x14ac:dyDescent="0.15">
      <c r="A120" s="820"/>
      <c r="B120" s="821"/>
      <c r="C120" s="815" t="s">
        <v>419</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121</v>
      </c>
      <c r="AB120" s="780"/>
      <c r="AC120" s="780"/>
      <c r="AD120" s="780"/>
      <c r="AE120" s="781"/>
      <c r="AF120" s="782" t="s">
        <v>121</v>
      </c>
      <c r="AG120" s="780"/>
      <c r="AH120" s="780"/>
      <c r="AI120" s="780"/>
      <c r="AJ120" s="781"/>
      <c r="AK120" s="782" t="s">
        <v>121</v>
      </c>
      <c r="AL120" s="780"/>
      <c r="AM120" s="780"/>
      <c r="AN120" s="780"/>
      <c r="AO120" s="781"/>
      <c r="AP120" s="824" t="s">
        <v>121</v>
      </c>
      <c r="AQ120" s="825"/>
      <c r="AR120" s="825"/>
      <c r="AS120" s="825"/>
      <c r="AT120" s="826"/>
      <c r="AU120" s="880" t="s">
        <v>443</v>
      </c>
      <c r="AV120" s="881"/>
      <c r="AW120" s="881"/>
      <c r="AX120" s="881"/>
      <c r="AY120" s="882"/>
      <c r="AZ120" s="860" t="s">
        <v>444</v>
      </c>
      <c r="BA120" s="808"/>
      <c r="BB120" s="808"/>
      <c r="BC120" s="808"/>
      <c r="BD120" s="808"/>
      <c r="BE120" s="808"/>
      <c r="BF120" s="808"/>
      <c r="BG120" s="808"/>
      <c r="BH120" s="808"/>
      <c r="BI120" s="808"/>
      <c r="BJ120" s="808"/>
      <c r="BK120" s="808"/>
      <c r="BL120" s="808"/>
      <c r="BM120" s="808"/>
      <c r="BN120" s="808"/>
      <c r="BO120" s="808"/>
      <c r="BP120" s="809"/>
      <c r="BQ120" s="861">
        <v>2890582</v>
      </c>
      <c r="BR120" s="842"/>
      <c r="BS120" s="842"/>
      <c r="BT120" s="842"/>
      <c r="BU120" s="842"/>
      <c r="BV120" s="842">
        <v>3434871</v>
      </c>
      <c r="BW120" s="842"/>
      <c r="BX120" s="842"/>
      <c r="BY120" s="842"/>
      <c r="BZ120" s="842"/>
      <c r="CA120" s="842">
        <v>3326271</v>
      </c>
      <c r="CB120" s="842"/>
      <c r="CC120" s="842"/>
      <c r="CD120" s="842"/>
      <c r="CE120" s="842"/>
      <c r="CF120" s="866">
        <v>109.1</v>
      </c>
      <c r="CG120" s="867"/>
      <c r="CH120" s="867"/>
      <c r="CI120" s="867"/>
      <c r="CJ120" s="867"/>
      <c r="CK120" s="868" t="s">
        <v>445</v>
      </c>
      <c r="CL120" s="852"/>
      <c r="CM120" s="852"/>
      <c r="CN120" s="852"/>
      <c r="CO120" s="853"/>
      <c r="CP120" s="872" t="s">
        <v>394</v>
      </c>
      <c r="CQ120" s="873"/>
      <c r="CR120" s="873"/>
      <c r="CS120" s="873"/>
      <c r="CT120" s="873"/>
      <c r="CU120" s="873"/>
      <c r="CV120" s="873"/>
      <c r="CW120" s="873"/>
      <c r="CX120" s="873"/>
      <c r="CY120" s="873"/>
      <c r="CZ120" s="873"/>
      <c r="DA120" s="873"/>
      <c r="DB120" s="873"/>
      <c r="DC120" s="873"/>
      <c r="DD120" s="873"/>
      <c r="DE120" s="873"/>
      <c r="DF120" s="874"/>
      <c r="DG120" s="861" t="s">
        <v>121</v>
      </c>
      <c r="DH120" s="842"/>
      <c r="DI120" s="842"/>
      <c r="DJ120" s="842"/>
      <c r="DK120" s="842"/>
      <c r="DL120" s="842">
        <v>2503799</v>
      </c>
      <c r="DM120" s="842"/>
      <c r="DN120" s="842"/>
      <c r="DO120" s="842"/>
      <c r="DP120" s="842"/>
      <c r="DQ120" s="842">
        <v>2425563</v>
      </c>
      <c r="DR120" s="842"/>
      <c r="DS120" s="842"/>
      <c r="DT120" s="842"/>
      <c r="DU120" s="842"/>
      <c r="DV120" s="843">
        <v>79.599999999999994</v>
      </c>
      <c r="DW120" s="843"/>
      <c r="DX120" s="843"/>
      <c r="DY120" s="843"/>
      <c r="DZ120" s="844"/>
    </row>
    <row r="121" spans="1:130" s="218" customFormat="1" ht="26.25" customHeight="1" x14ac:dyDescent="0.15">
      <c r="A121" s="820"/>
      <c r="B121" s="821"/>
      <c r="C121" s="863" t="s">
        <v>446</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121</v>
      </c>
      <c r="AB121" s="780"/>
      <c r="AC121" s="780"/>
      <c r="AD121" s="780"/>
      <c r="AE121" s="781"/>
      <c r="AF121" s="782" t="s">
        <v>121</v>
      </c>
      <c r="AG121" s="780"/>
      <c r="AH121" s="780"/>
      <c r="AI121" s="780"/>
      <c r="AJ121" s="781"/>
      <c r="AK121" s="782" t="s">
        <v>121</v>
      </c>
      <c r="AL121" s="780"/>
      <c r="AM121" s="780"/>
      <c r="AN121" s="780"/>
      <c r="AO121" s="781"/>
      <c r="AP121" s="824" t="s">
        <v>121</v>
      </c>
      <c r="AQ121" s="825"/>
      <c r="AR121" s="825"/>
      <c r="AS121" s="825"/>
      <c r="AT121" s="826"/>
      <c r="AU121" s="883"/>
      <c r="AV121" s="884"/>
      <c r="AW121" s="884"/>
      <c r="AX121" s="884"/>
      <c r="AY121" s="885"/>
      <c r="AZ121" s="815" t="s">
        <v>447</v>
      </c>
      <c r="BA121" s="752"/>
      <c r="BB121" s="752"/>
      <c r="BC121" s="752"/>
      <c r="BD121" s="752"/>
      <c r="BE121" s="752"/>
      <c r="BF121" s="752"/>
      <c r="BG121" s="752"/>
      <c r="BH121" s="752"/>
      <c r="BI121" s="752"/>
      <c r="BJ121" s="752"/>
      <c r="BK121" s="752"/>
      <c r="BL121" s="752"/>
      <c r="BM121" s="752"/>
      <c r="BN121" s="752"/>
      <c r="BO121" s="752"/>
      <c r="BP121" s="753"/>
      <c r="BQ121" s="816">
        <v>176903</v>
      </c>
      <c r="BR121" s="817"/>
      <c r="BS121" s="817"/>
      <c r="BT121" s="817"/>
      <c r="BU121" s="817"/>
      <c r="BV121" s="817">
        <v>332133</v>
      </c>
      <c r="BW121" s="817"/>
      <c r="BX121" s="817"/>
      <c r="BY121" s="817"/>
      <c r="BZ121" s="817"/>
      <c r="CA121" s="817">
        <v>464660</v>
      </c>
      <c r="CB121" s="817"/>
      <c r="CC121" s="817"/>
      <c r="CD121" s="817"/>
      <c r="CE121" s="817"/>
      <c r="CF121" s="875">
        <v>15.2</v>
      </c>
      <c r="CG121" s="876"/>
      <c r="CH121" s="876"/>
      <c r="CI121" s="876"/>
      <c r="CJ121" s="876"/>
      <c r="CK121" s="869"/>
      <c r="CL121" s="855"/>
      <c r="CM121" s="855"/>
      <c r="CN121" s="855"/>
      <c r="CO121" s="856"/>
      <c r="CP121" s="835" t="s">
        <v>392</v>
      </c>
      <c r="CQ121" s="836"/>
      <c r="CR121" s="836"/>
      <c r="CS121" s="836"/>
      <c r="CT121" s="836"/>
      <c r="CU121" s="836"/>
      <c r="CV121" s="836"/>
      <c r="CW121" s="836"/>
      <c r="CX121" s="836"/>
      <c r="CY121" s="836"/>
      <c r="CZ121" s="836"/>
      <c r="DA121" s="836"/>
      <c r="DB121" s="836"/>
      <c r="DC121" s="836"/>
      <c r="DD121" s="836"/>
      <c r="DE121" s="836"/>
      <c r="DF121" s="837"/>
      <c r="DG121" s="816">
        <v>377794</v>
      </c>
      <c r="DH121" s="817"/>
      <c r="DI121" s="817"/>
      <c r="DJ121" s="817"/>
      <c r="DK121" s="817"/>
      <c r="DL121" s="817">
        <v>372363</v>
      </c>
      <c r="DM121" s="817"/>
      <c r="DN121" s="817"/>
      <c r="DO121" s="817"/>
      <c r="DP121" s="817"/>
      <c r="DQ121" s="817">
        <v>395428</v>
      </c>
      <c r="DR121" s="817"/>
      <c r="DS121" s="817"/>
      <c r="DT121" s="817"/>
      <c r="DU121" s="817"/>
      <c r="DV121" s="794">
        <v>13</v>
      </c>
      <c r="DW121" s="794"/>
      <c r="DX121" s="794"/>
      <c r="DY121" s="794"/>
      <c r="DZ121" s="795"/>
    </row>
    <row r="122" spans="1:130" s="218" customFormat="1" ht="26.25" customHeight="1" x14ac:dyDescent="0.15">
      <c r="A122" s="820"/>
      <c r="B122" s="821"/>
      <c r="C122" s="815" t="s">
        <v>429</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121</v>
      </c>
      <c r="AB122" s="780"/>
      <c r="AC122" s="780"/>
      <c r="AD122" s="780"/>
      <c r="AE122" s="781"/>
      <c r="AF122" s="782" t="s">
        <v>121</v>
      </c>
      <c r="AG122" s="780"/>
      <c r="AH122" s="780"/>
      <c r="AI122" s="780"/>
      <c r="AJ122" s="781"/>
      <c r="AK122" s="782" t="s">
        <v>121</v>
      </c>
      <c r="AL122" s="780"/>
      <c r="AM122" s="780"/>
      <c r="AN122" s="780"/>
      <c r="AO122" s="781"/>
      <c r="AP122" s="824" t="s">
        <v>121</v>
      </c>
      <c r="AQ122" s="825"/>
      <c r="AR122" s="825"/>
      <c r="AS122" s="825"/>
      <c r="AT122" s="826"/>
      <c r="AU122" s="883"/>
      <c r="AV122" s="884"/>
      <c r="AW122" s="884"/>
      <c r="AX122" s="884"/>
      <c r="AY122" s="885"/>
      <c r="AZ122" s="838" t="s">
        <v>448</v>
      </c>
      <c r="BA122" s="839"/>
      <c r="BB122" s="839"/>
      <c r="BC122" s="839"/>
      <c r="BD122" s="839"/>
      <c r="BE122" s="839"/>
      <c r="BF122" s="839"/>
      <c r="BG122" s="839"/>
      <c r="BH122" s="839"/>
      <c r="BI122" s="839"/>
      <c r="BJ122" s="839"/>
      <c r="BK122" s="839"/>
      <c r="BL122" s="839"/>
      <c r="BM122" s="839"/>
      <c r="BN122" s="839"/>
      <c r="BO122" s="839"/>
      <c r="BP122" s="840"/>
      <c r="BQ122" s="879">
        <v>6167662</v>
      </c>
      <c r="BR122" s="845"/>
      <c r="BS122" s="845"/>
      <c r="BT122" s="845"/>
      <c r="BU122" s="845"/>
      <c r="BV122" s="845">
        <v>5905030</v>
      </c>
      <c r="BW122" s="845"/>
      <c r="BX122" s="845"/>
      <c r="BY122" s="845"/>
      <c r="BZ122" s="845"/>
      <c r="CA122" s="845">
        <v>5565489</v>
      </c>
      <c r="CB122" s="845"/>
      <c r="CC122" s="845"/>
      <c r="CD122" s="845"/>
      <c r="CE122" s="845"/>
      <c r="CF122" s="846">
        <v>182.6</v>
      </c>
      <c r="CG122" s="847"/>
      <c r="CH122" s="847"/>
      <c r="CI122" s="847"/>
      <c r="CJ122" s="847"/>
      <c r="CK122" s="869"/>
      <c r="CL122" s="855"/>
      <c r="CM122" s="855"/>
      <c r="CN122" s="855"/>
      <c r="CO122" s="856"/>
      <c r="CP122" s="835" t="s">
        <v>390</v>
      </c>
      <c r="CQ122" s="836"/>
      <c r="CR122" s="836"/>
      <c r="CS122" s="836"/>
      <c r="CT122" s="836"/>
      <c r="CU122" s="836"/>
      <c r="CV122" s="836"/>
      <c r="CW122" s="836"/>
      <c r="CX122" s="836"/>
      <c r="CY122" s="836"/>
      <c r="CZ122" s="836"/>
      <c r="DA122" s="836"/>
      <c r="DB122" s="836"/>
      <c r="DC122" s="836"/>
      <c r="DD122" s="836"/>
      <c r="DE122" s="836"/>
      <c r="DF122" s="837"/>
      <c r="DG122" s="816" t="s">
        <v>121</v>
      </c>
      <c r="DH122" s="817"/>
      <c r="DI122" s="817"/>
      <c r="DJ122" s="817"/>
      <c r="DK122" s="817"/>
      <c r="DL122" s="817" t="s">
        <v>121</v>
      </c>
      <c r="DM122" s="817"/>
      <c r="DN122" s="817"/>
      <c r="DO122" s="817"/>
      <c r="DP122" s="817"/>
      <c r="DQ122" s="817" t="s">
        <v>121</v>
      </c>
      <c r="DR122" s="817"/>
      <c r="DS122" s="817"/>
      <c r="DT122" s="817"/>
      <c r="DU122" s="817"/>
      <c r="DV122" s="794" t="s">
        <v>121</v>
      </c>
      <c r="DW122" s="794"/>
      <c r="DX122" s="794"/>
      <c r="DY122" s="794"/>
      <c r="DZ122" s="795"/>
    </row>
    <row r="123" spans="1:130" s="218" customFormat="1" ht="26.25" customHeight="1" x14ac:dyDescent="0.15">
      <c r="A123" s="820"/>
      <c r="B123" s="821"/>
      <c r="C123" s="815" t="s">
        <v>435</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121</v>
      </c>
      <c r="AB123" s="780"/>
      <c r="AC123" s="780"/>
      <c r="AD123" s="780"/>
      <c r="AE123" s="781"/>
      <c r="AF123" s="782" t="s">
        <v>121</v>
      </c>
      <c r="AG123" s="780"/>
      <c r="AH123" s="780"/>
      <c r="AI123" s="780"/>
      <c r="AJ123" s="781"/>
      <c r="AK123" s="782" t="s">
        <v>121</v>
      </c>
      <c r="AL123" s="780"/>
      <c r="AM123" s="780"/>
      <c r="AN123" s="780"/>
      <c r="AO123" s="781"/>
      <c r="AP123" s="824" t="s">
        <v>121</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449</v>
      </c>
      <c r="BP123" s="878"/>
      <c r="BQ123" s="832">
        <v>9235147</v>
      </c>
      <c r="BR123" s="833"/>
      <c r="BS123" s="833"/>
      <c r="BT123" s="833"/>
      <c r="BU123" s="833"/>
      <c r="BV123" s="833">
        <v>9672034</v>
      </c>
      <c r="BW123" s="833"/>
      <c r="BX123" s="833"/>
      <c r="BY123" s="833"/>
      <c r="BZ123" s="833"/>
      <c r="CA123" s="833">
        <v>9356420</v>
      </c>
      <c r="CB123" s="833"/>
      <c r="CC123" s="833"/>
      <c r="CD123" s="833"/>
      <c r="CE123" s="833"/>
      <c r="CF123" s="748"/>
      <c r="CG123" s="749"/>
      <c r="CH123" s="749"/>
      <c r="CI123" s="749"/>
      <c r="CJ123" s="834"/>
      <c r="CK123" s="869"/>
      <c r="CL123" s="855"/>
      <c r="CM123" s="855"/>
      <c r="CN123" s="855"/>
      <c r="CO123" s="856"/>
      <c r="CP123" s="835" t="s">
        <v>391</v>
      </c>
      <c r="CQ123" s="836"/>
      <c r="CR123" s="836"/>
      <c r="CS123" s="836"/>
      <c r="CT123" s="836"/>
      <c r="CU123" s="836"/>
      <c r="CV123" s="836"/>
      <c r="CW123" s="836"/>
      <c r="CX123" s="836"/>
      <c r="CY123" s="836"/>
      <c r="CZ123" s="836"/>
      <c r="DA123" s="836"/>
      <c r="DB123" s="836"/>
      <c r="DC123" s="836"/>
      <c r="DD123" s="836"/>
      <c r="DE123" s="836"/>
      <c r="DF123" s="837"/>
      <c r="DG123" s="779" t="s">
        <v>121</v>
      </c>
      <c r="DH123" s="780"/>
      <c r="DI123" s="780"/>
      <c r="DJ123" s="780"/>
      <c r="DK123" s="781"/>
      <c r="DL123" s="782" t="s">
        <v>121</v>
      </c>
      <c r="DM123" s="780"/>
      <c r="DN123" s="780"/>
      <c r="DO123" s="780"/>
      <c r="DP123" s="781"/>
      <c r="DQ123" s="782" t="s">
        <v>121</v>
      </c>
      <c r="DR123" s="780"/>
      <c r="DS123" s="780"/>
      <c r="DT123" s="780"/>
      <c r="DU123" s="781"/>
      <c r="DV123" s="824" t="s">
        <v>121</v>
      </c>
      <c r="DW123" s="825"/>
      <c r="DX123" s="825"/>
      <c r="DY123" s="825"/>
      <c r="DZ123" s="826"/>
    </row>
    <row r="124" spans="1:130" s="218" customFormat="1" ht="26.25" customHeight="1" thickBot="1" x14ac:dyDescent="0.2">
      <c r="A124" s="820"/>
      <c r="B124" s="821"/>
      <c r="C124" s="815" t="s">
        <v>438</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121</v>
      </c>
      <c r="AB124" s="780"/>
      <c r="AC124" s="780"/>
      <c r="AD124" s="780"/>
      <c r="AE124" s="781"/>
      <c r="AF124" s="782" t="s">
        <v>121</v>
      </c>
      <c r="AG124" s="780"/>
      <c r="AH124" s="780"/>
      <c r="AI124" s="780"/>
      <c r="AJ124" s="781"/>
      <c r="AK124" s="782" t="s">
        <v>121</v>
      </c>
      <c r="AL124" s="780"/>
      <c r="AM124" s="780"/>
      <c r="AN124" s="780"/>
      <c r="AO124" s="781"/>
      <c r="AP124" s="824" t="s">
        <v>121</v>
      </c>
      <c r="AQ124" s="825"/>
      <c r="AR124" s="825"/>
      <c r="AS124" s="825"/>
      <c r="AT124" s="826"/>
      <c r="AU124" s="827" t="s">
        <v>450</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94.6</v>
      </c>
      <c r="BR124" s="831"/>
      <c r="BS124" s="831"/>
      <c r="BT124" s="831"/>
      <c r="BU124" s="831"/>
      <c r="BV124" s="831">
        <v>66.7</v>
      </c>
      <c r="BW124" s="831"/>
      <c r="BX124" s="831"/>
      <c r="BY124" s="831"/>
      <c r="BZ124" s="831"/>
      <c r="CA124" s="831">
        <v>61.1</v>
      </c>
      <c r="CB124" s="831"/>
      <c r="CC124" s="831"/>
      <c r="CD124" s="831"/>
      <c r="CE124" s="831"/>
      <c r="CF124" s="726"/>
      <c r="CG124" s="727"/>
      <c r="CH124" s="727"/>
      <c r="CI124" s="727"/>
      <c r="CJ124" s="862"/>
      <c r="CK124" s="870"/>
      <c r="CL124" s="870"/>
      <c r="CM124" s="870"/>
      <c r="CN124" s="870"/>
      <c r="CO124" s="871"/>
      <c r="CP124" s="835" t="s">
        <v>451</v>
      </c>
      <c r="CQ124" s="836"/>
      <c r="CR124" s="836"/>
      <c r="CS124" s="836"/>
      <c r="CT124" s="836"/>
      <c r="CU124" s="836"/>
      <c r="CV124" s="836"/>
      <c r="CW124" s="836"/>
      <c r="CX124" s="836"/>
      <c r="CY124" s="836"/>
      <c r="CZ124" s="836"/>
      <c r="DA124" s="836"/>
      <c r="DB124" s="836"/>
      <c r="DC124" s="836"/>
      <c r="DD124" s="836"/>
      <c r="DE124" s="836"/>
      <c r="DF124" s="837"/>
      <c r="DG124" s="763">
        <v>2507875</v>
      </c>
      <c r="DH124" s="764"/>
      <c r="DI124" s="764"/>
      <c r="DJ124" s="764"/>
      <c r="DK124" s="765"/>
      <c r="DL124" s="766" t="s">
        <v>121</v>
      </c>
      <c r="DM124" s="764"/>
      <c r="DN124" s="764"/>
      <c r="DO124" s="764"/>
      <c r="DP124" s="765"/>
      <c r="DQ124" s="766" t="s">
        <v>121</v>
      </c>
      <c r="DR124" s="764"/>
      <c r="DS124" s="764"/>
      <c r="DT124" s="764"/>
      <c r="DU124" s="765"/>
      <c r="DV124" s="848" t="s">
        <v>121</v>
      </c>
      <c r="DW124" s="849"/>
      <c r="DX124" s="849"/>
      <c r="DY124" s="849"/>
      <c r="DZ124" s="850"/>
    </row>
    <row r="125" spans="1:130" s="218" customFormat="1" ht="26.25" customHeight="1" x14ac:dyDescent="0.15">
      <c r="A125" s="820"/>
      <c r="B125" s="821"/>
      <c r="C125" s="815" t="s">
        <v>440</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121</v>
      </c>
      <c r="AB125" s="780"/>
      <c r="AC125" s="780"/>
      <c r="AD125" s="780"/>
      <c r="AE125" s="781"/>
      <c r="AF125" s="782" t="s">
        <v>121</v>
      </c>
      <c r="AG125" s="780"/>
      <c r="AH125" s="780"/>
      <c r="AI125" s="780"/>
      <c r="AJ125" s="781"/>
      <c r="AK125" s="782" t="s">
        <v>121</v>
      </c>
      <c r="AL125" s="780"/>
      <c r="AM125" s="780"/>
      <c r="AN125" s="780"/>
      <c r="AO125" s="781"/>
      <c r="AP125" s="824" t="s">
        <v>121</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452</v>
      </c>
      <c r="CL125" s="852"/>
      <c r="CM125" s="852"/>
      <c r="CN125" s="852"/>
      <c r="CO125" s="853"/>
      <c r="CP125" s="860" t="s">
        <v>453</v>
      </c>
      <c r="CQ125" s="808"/>
      <c r="CR125" s="808"/>
      <c r="CS125" s="808"/>
      <c r="CT125" s="808"/>
      <c r="CU125" s="808"/>
      <c r="CV125" s="808"/>
      <c r="CW125" s="808"/>
      <c r="CX125" s="808"/>
      <c r="CY125" s="808"/>
      <c r="CZ125" s="808"/>
      <c r="DA125" s="808"/>
      <c r="DB125" s="808"/>
      <c r="DC125" s="808"/>
      <c r="DD125" s="808"/>
      <c r="DE125" s="808"/>
      <c r="DF125" s="809"/>
      <c r="DG125" s="861" t="s">
        <v>121</v>
      </c>
      <c r="DH125" s="842"/>
      <c r="DI125" s="842"/>
      <c r="DJ125" s="842"/>
      <c r="DK125" s="842"/>
      <c r="DL125" s="842" t="s">
        <v>121</v>
      </c>
      <c r="DM125" s="842"/>
      <c r="DN125" s="842"/>
      <c r="DO125" s="842"/>
      <c r="DP125" s="842"/>
      <c r="DQ125" s="842" t="s">
        <v>121</v>
      </c>
      <c r="DR125" s="842"/>
      <c r="DS125" s="842"/>
      <c r="DT125" s="842"/>
      <c r="DU125" s="842"/>
      <c r="DV125" s="843" t="s">
        <v>121</v>
      </c>
      <c r="DW125" s="843"/>
      <c r="DX125" s="843"/>
      <c r="DY125" s="843"/>
      <c r="DZ125" s="844"/>
    </row>
    <row r="126" spans="1:130" s="218" customFormat="1" ht="26.25" customHeight="1" thickBot="1" x14ac:dyDescent="0.2">
      <c r="A126" s="820"/>
      <c r="B126" s="821"/>
      <c r="C126" s="815" t="s">
        <v>442</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121</v>
      </c>
      <c r="AB126" s="780"/>
      <c r="AC126" s="780"/>
      <c r="AD126" s="780"/>
      <c r="AE126" s="781"/>
      <c r="AF126" s="782" t="s">
        <v>121</v>
      </c>
      <c r="AG126" s="780"/>
      <c r="AH126" s="780"/>
      <c r="AI126" s="780"/>
      <c r="AJ126" s="781"/>
      <c r="AK126" s="782" t="s">
        <v>121</v>
      </c>
      <c r="AL126" s="780"/>
      <c r="AM126" s="780"/>
      <c r="AN126" s="780"/>
      <c r="AO126" s="781"/>
      <c r="AP126" s="824" t="s">
        <v>121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454</v>
      </c>
      <c r="CQ126" s="752"/>
      <c r="CR126" s="752"/>
      <c r="CS126" s="752"/>
      <c r="CT126" s="752"/>
      <c r="CU126" s="752"/>
      <c r="CV126" s="752"/>
      <c r="CW126" s="752"/>
      <c r="CX126" s="752"/>
      <c r="CY126" s="752"/>
      <c r="CZ126" s="752"/>
      <c r="DA126" s="752"/>
      <c r="DB126" s="752"/>
      <c r="DC126" s="752"/>
      <c r="DD126" s="752"/>
      <c r="DE126" s="752"/>
      <c r="DF126" s="753"/>
      <c r="DG126" s="816" t="s">
        <v>121</v>
      </c>
      <c r="DH126" s="817"/>
      <c r="DI126" s="817"/>
      <c r="DJ126" s="817"/>
      <c r="DK126" s="817"/>
      <c r="DL126" s="817" t="s">
        <v>121</v>
      </c>
      <c r="DM126" s="817"/>
      <c r="DN126" s="817"/>
      <c r="DO126" s="817"/>
      <c r="DP126" s="817"/>
      <c r="DQ126" s="817" t="s">
        <v>121</v>
      </c>
      <c r="DR126" s="817"/>
      <c r="DS126" s="817"/>
      <c r="DT126" s="817"/>
      <c r="DU126" s="817"/>
      <c r="DV126" s="794" t="s">
        <v>121</v>
      </c>
      <c r="DW126" s="794"/>
      <c r="DX126" s="794"/>
      <c r="DY126" s="794"/>
      <c r="DZ126" s="795"/>
    </row>
    <row r="127" spans="1:130" s="218" customFormat="1" ht="26.25" customHeight="1" x14ac:dyDescent="0.15">
      <c r="A127" s="822"/>
      <c r="B127" s="823"/>
      <c r="C127" s="838" t="s">
        <v>455</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v>2</v>
      </c>
      <c r="AB127" s="780"/>
      <c r="AC127" s="780"/>
      <c r="AD127" s="780"/>
      <c r="AE127" s="781"/>
      <c r="AF127" s="782">
        <v>2</v>
      </c>
      <c r="AG127" s="780"/>
      <c r="AH127" s="780"/>
      <c r="AI127" s="780"/>
      <c r="AJ127" s="781"/>
      <c r="AK127" s="782">
        <v>1</v>
      </c>
      <c r="AL127" s="780"/>
      <c r="AM127" s="780"/>
      <c r="AN127" s="780"/>
      <c r="AO127" s="781"/>
      <c r="AP127" s="824">
        <v>0</v>
      </c>
      <c r="AQ127" s="825"/>
      <c r="AR127" s="825"/>
      <c r="AS127" s="825"/>
      <c r="AT127" s="826"/>
      <c r="AU127" s="220"/>
      <c r="AV127" s="220"/>
      <c r="AW127" s="220"/>
      <c r="AX127" s="841" t="s">
        <v>456</v>
      </c>
      <c r="AY127" s="812"/>
      <c r="AZ127" s="812"/>
      <c r="BA127" s="812"/>
      <c r="BB127" s="812"/>
      <c r="BC127" s="812"/>
      <c r="BD127" s="812"/>
      <c r="BE127" s="813"/>
      <c r="BF127" s="811" t="s">
        <v>457</v>
      </c>
      <c r="BG127" s="812"/>
      <c r="BH127" s="812"/>
      <c r="BI127" s="812"/>
      <c r="BJ127" s="812"/>
      <c r="BK127" s="812"/>
      <c r="BL127" s="813"/>
      <c r="BM127" s="811" t="s">
        <v>458</v>
      </c>
      <c r="BN127" s="812"/>
      <c r="BO127" s="812"/>
      <c r="BP127" s="812"/>
      <c r="BQ127" s="812"/>
      <c r="BR127" s="812"/>
      <c r="BS127" s="813"/>
      <c r="BT127" s="811" t="s">
        <v>459</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460</v>
      </c>
      <c r="CQ127" s="752"/>
      <c r="CR127" s="752"/>
      <c r="CS127" s="752"/>
      <c r="CT127" s="752"/>
      <c r="CU127" s="752"/>
      <c r="CV127" s="752"/>
      <c r="CW127" s="752"/>
      <c r="CX127" s="752"/>
      <c r="CY127" s="752"/>
      <c r="CZ127" s="752"/>
      <c r="DA127" s="752"/>
      <c r="DB127" s="752"/>
      <c r="DC127" s="752"/>
      <c r="DD127" s="752"/>
      <c r="DE127" s="752"/>
      <c r="DF127" s="753"/>
      <c r="DG127" s="816" t="s">
        <v>121</v>
      </c>
      <c r="DH127" s="817"/>
      <c r="DI127" s="817"/>
      <c r="DJ127" s="817"/>
      <c r="DK127" s="817"/>
      <c r="DL127" s="817" t="s">
        <v>121</v>
      </c>
      <c r="DM127" s="817"/>
      <c r="DN127" s="817"/>
      <c r="DO127" s="817"/>
      <c r="DP127" s="817"/>
      <c r="DQ127" s="817" t="s">
        <v>121</v>
      </c>
      <c r="DR127" s="817"/>
      <c r="DS127" s="817"/>
      <c r="DT127" s="817"/>
      <c r="DU127" s="817"/>
      <c r="DV127" s="794" t="s">
        <v>121</v>
      </c>
      <c r="DW127" s="794"/>
      <c r="DX127" s="794"/>
      <c r="DY127" s="794"/>
      <c r="DZ127" s="795"/>
    </row>
    <row r="128" spans="1:130" s="218" customFormat="1" ht="26.25" customHeight="1" thickBot="1" x14ac:dyDescent="0.2">
      <c r="A128" s="796" t="s">
        <v>461</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462</v>
      </c>
      <c r="X128" s="798"/>
      <c r="Y128" s="798"/>
      <c r="Z128" s="799"/>
      <c r="AA128" s="800">
        <v>39636</v>
      </c>
      <c r="AB128" s="801"/>
      <c r="AC128" s="801"/>
      <c r="AD128" s="801"/>
      <c r="AE128" s="802"/>
      <c r="AF128" s="803">
        <v>39313</v>
      </c>
      <c r="AG128" s="801"/>
      <c r="AH128" s="801"/>
      <c r="AI128" s="801"/>
      <c r="AJ128" s="802"/>
      <c r="AK128" s="803">
        <v>38873</v>
      </c>
      <c r="AL128" s="801"/>
      <c r="AM128" s="801"/>
      <c r="AN128" s="801"/>
      <c r="AO128" s="802"/>
      <c r="AP128" s="804"/>
      <c r="AQ128" s="805"/>
      <c r="AR128" s="805"/>
      <c r="AS128" s="805"/>
      <c r="AT128" s="806"/>
      <c r="AU128" s="220"/>
      <c r="AV128" s="220"/>
      <c r="AW128" s="220"/>
      <c r="AX128" s="807" t="s">
        <v>463</v>
      </c>
      <c r="AY128" s="808"/>
      <c r="AZ128" s="808"/>
      <c r="BA128" s="808"/>
      <c r="BB128" s="808"/>
      <c r="BC128" s="808"/>
      <c r="BD128" s="808"/>
      <c r="BE128" s="809"/>
      <c r="BF128" s="786" t="s">
        <v>121</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464</v>
      </c>
      <c r="CQ128" s="730"/>
      <c r="CR128" s="730"/>
      <c r="CS128" s="730"/>
      <c r="CT128" s="730"/>
      <c r="CU128" s="730"/>
      <c r="CV128" s="730"/>
      <c r="CW128" s="730"/>
      <c r="CX128" s="730"/>
      <c r="CY128" s="730"/>
      <c r="CZ128" s="730"/>
      <c r="DA128" s="730"/>
      <c r="DB128" s="730"/>
      <c r="DC128" s="730"/>
      <c r="DD128" s="730"/>
      <c r="DE128" s="730"/>
      <c r="DF128" s="731"/>
      <c r="DG128" s="790" t="s">
        <v>121</v>
      </c>
      <c r="DH128" s="791"/>
      <c r="DI128" s="791"/>
      <c r="DJ128" s="791"/>
      <c r="DK128" s="791"/>
      <c r="DL128" s="791" t="s">
        <v>121</v>
      </c>
      <c r="DM128" s="791"/>
      <c r="DN128" s="791"/>
      <c r="DO128" s="791"/>
      <c r="DP128" s="791"/>
      <c r="DQ128" s="791" t="s">
        <v>121</v>
      </c>
      <c r="DR128" s="791"/>
      <c r="DS128" s="791"/>
      <c r="DT128" s="791"/>
      <c r="DU128" s="791"/>
      <c r="DV128" s="792" t="s">
        <v>121</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465</v>
      </c>
      <c r="X129" s="777"/>
      <c r="Y129" s="777"/>
      <c r="Z129" s="778"/>
      <c r="AA129" s="779">
        <v>3298474</v>
      </c>
      <c r="AB129" s="780"/>
      <c r="AC129" s="780"/>
      <c r="AD129" s="780"/>
      <c r="AE129" s="781"/>
      <c r="AF129" s="782">
        <v>3402429</v>
      </c>
      <c r="AG129" s="780"/>
      <c r="AH129" s="780"/>
      <c r="AI129" s="780"/>
      <c r="AJ129" s="781"/>
      <c r="AK129" s="782">
        <v>3570843</v>
      </c>
      <c r="AL129" s="780"/>
      <c r="AM129" s="780"/>
      <c r="AN129" s="780"/>
      <c r="AO129" s="781"/>
      <c r="AP129" s="783"/>
      <c r="AQ129" s="784"/>
      <c r="AR129" s="784"/>
      <c r="AS129" s="784"/>
      <c r="AT129" s="785"/>
      <c r="AU129" s="221"/>
      <c r="AV129" s="221"/>
      <c r="AW129" s="221"/>
      <c r="AX129" s="751" t="s">
        <v>466</v>
      </c>
      <c r="AY129" s="752"/>
      <c r="AZ129" s="752"/>
      <c r="BA129" s="752"/>
      <c r="BB129" s="752"/>
      <c r="BC129" s="752"/>
      <c r="BD129" s="752"/>
      <c r="BE129" s="753"/>
      <c r="BF129" s="770" t="s">
        <v>121</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467</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468</v>
      </c>
      <c r="X130" s="777"/>
      <c r="Y130" s="777"/>
      <c r="Z130" s="778"/>
      <c r="AA130" s="779">
        <v>503536</v>
      </c>
      <c r="AB130" s="780"/>
      <c r="AC130" s="780"/>
      <c r="AD130" s="780"/>
      <c r="AE130" s="781"/>
      <c r="AF130" s="782">
        <v>510868</v>
      </c>
      <c r="AG130" s="780"/>
      <c r="AH130" s="780"/>
      <c r="AI130" s="780"/>
      <c r="AJ130" s="781"/>
      <c r="AK130" s="782">
        <v>522595</v>
      </c>
      <c r="AL130" s="780"/>
      <c r="AM130" s="780"/>
      <c r="AN130" s="780"/>
      <c r="AO130" s="781"/>
      <c r="AP130" s="783"/>
      <c r="AQ130" s="784"/>
      <c r="AR130" s="784"/>
      <c r="AS130" s="784"/>
      <c r="AT130" s="785"/>
      <c r="AU130" s="221"/>
      <c r="AV130" s="221"/>
      <c r="AW130" s="221"/>
      <c r="AX130" s="751" t="s">
        <v>469</v>
      </c>
      <c r="AY130" s="752"/>
      <c r="AZ130" s="752"/>
      <c r="BA130" s="752"/>
      <c r="BB130" s="752"/>
      <c r="BC130" s="752"/>
      <c r="BD130" s="752"/>
      <c r="BE130" s="753"/>
      <c r="BF130" s="754">
        <v>10.9</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470</v>
      </c>
      <c r="X131" s="761"/>
      <c r="Y131" s="761"/>
      <c r="Z131" s="762"/>
      <c r="AA131" s="763">
        <v>2794938</v>
      </c>
      <c r="AB131" s="764"/>
      <c r="AC131" s="764"/>
      <c r="AD131" s="764"/>
      <c r="AE131" s="765"/>
      <c r="AF131" s="766">
        <v>2891561</v>
      </c>
      <c r="AG131" s="764"/>
      <c r="AH131" s="764"/>
      <c r="AI131" s="764"/>
      <c r="AJ131" s="765"/>
      <c r="AK131" s="766">
        <v>3048248</v>
      </c>
      <c r="AL131" s="764"/>
      <c r="AM131" s="764"/>
      <c r="AN131" s="764"/>
      <c r="AO131" s="765"/>
      <c r="AP131" s="767"/>
      <c r="AQ131" s="768"/>
      <c r="AR131" s="768"/>
      <c r="AS131" s="768"/>
      <c r="AT131" s="769"/>
      <c r="AU131" s="221"/>
      <c r="AV131" s="221"/>
      <c r="AW131" s="221"/>
      <c r="AX131" s="729" t="s">
        <v>471</v>
      </c>
      <c r="AY131" s="730"/>
      <c r="AZ131" s="730"/>
      <c r="BA131" s="730"/>
      <c r="BB131" s="730"/>
      <c r="BC131" s="730"/>
      <c r="BD131" s="730"/>
      <c r="BE131" s="731"/>
      <c r="BF131" s="732">
        <v>61.1</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472</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473</v>
      </c>
      <c r="W132" s="742"/>
      <c r="X132" s="742"/>
      <c r="Y132" s="742"/>
      <c r="Z132" s="743"/>
      <c r="AA132" s="744">
        <v>10.092495789999999</v>
      </c>
      <c r="AB132" s="745"/>
      <c r="AC132" s="745"/>
      <c r="AD132" s="745"/>
      <c r="AE132" s="746"/>
      <c r="AF132" s="747">
        <v>11.52982766</v>
      </c>
      <c r="AG132" s="745"/>
      <c r="AH132" s="745"/>
      <c r="AI132" s="745"/>
      <c r="AJ132" s="746"/>
      <c r="AK132" s="747">
        <v>11.241014509999999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474</v>
      </c>
      <c r="W133" s="721"/>
      <c r="X133" s="721"/>
      <c r="Y133" s="721"/>
      <c r="Z133" s="722"/>
      <c r="AA133" s="723">
        <v>10.1</v>
      </c>
      <c r="AB133" s="724"/>
      <c r="AC133" s="724"/>
      <c r="AD133" s="724"/>
      <c r="AE133" s="725"/>
      <c r="AF133" s="723">
        <v>10.7</v>
      </c>
      <c r="AG133" s="724"/>
      <c r="AH133" s="724"/>
      <c r="AI133" s="724"/>
      <c r="AJ133" s="725"/>
      <c r="AK133" s="723">
        <v>10.9</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PxGPuWuZO1b1eSa3PCq1zaPvky6hppoSaS1ojJtmmrt1a6/6Dqu87hO+ZAkp94TW6MpF7UhoiMnXkqua1MvBSw==" saltValue="Eun2weEH3u4zMhYOPi1S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9" zoomScaleNormal="85" zoomScaleSheetLayoutView="100" workbookViewId="0">
      <selection activeCell="BE53" sqref="BE53"/>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Ai9GI2YB99uM59ng+n3gyGKKE2u1Daws9E3xki77ImQ1ZR9pLfrks99q0eyp6GNWHVjs5UMmvITJzIcWO7Uazg==" saltValue="h+UeXkMtPU1CDNT+EvbA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EAE9xVfPtqKGlDRc7GHxB5qVFGIHXb514dk1pFHEqN803HLA0fVG3/O9GdSy7toehXbg4voiEkFtt7hmQ3ke5A==" saltValue="2SVIFm4q9ZfVJbELKyVOz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483</v>
      </c>
      <c r="AL9" s="1131"/>
      <c r="AM9" s="1131"/>
      <c r="AN9" s="1132"/>
      <c r="AO9" s="269">
        <v>815665</v>
      </c>
      <c r="AP9" s="269">
        <v>79546</v>
      </c>
      <c r="AQ9" s="270">
        <v>156369</v>
      </c>
      <c r="AR9" s="271">
        <v>-49.1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484</v>
      </c>
      <c r="AL10" s="1131"/>
      <c r="AM10" s="1131"/>
      <c r="AN10" s="1132"/>
      <c r="AO10" s="272">
        <v>148013</v>
      </c>
      <c r="AP10" s="272">
        <v>14435</v>
      </c>
      <c r="AQ10" s="273">
        <v>21449</v>
      </c>
      <c r="AR10" s="274">
        <v>-32.700000000000003</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485</v>
      </c>
      <c r="AL11" s="1131"/>
      <c r="AM11" s="1131"/>
      <c r="AN11" s="1132"/>
      <c r="AO11" s="272">
        <v>10975</v>
      </c>
      <c r="AP11" s="272">
        <v>1070</v>
      </c>
      <c r="AQ11" s="273">
        <v>1663</v>
      </c>
      <c r="AR11" s="274">
        <v>-35.700000000000003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486</v>
      </c>
      <c r="AL12" s="1131"/>
      <c r="AM12" s="1131"/>
      <c r="AN12" s="1132"/>
      <c r="AO12" s="272" t="s">
        <v>487</v>
      </c>
      <c r="AP12" s="272" t="s">
        <v>487</v>
      </c>
      <c r="AQ12" s="273">
        <v>34</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488</v>
      </c>
      <c r="AL13" s="1131"/>
      <c r="AM13" s="1131"/>
      <c r="AN13" s="1132"/>
      <c r="AO13" s="272">
        <v>40078</v>
      </c>
      <c r="AP13" s="272">
        <v>3909</v>
      </c>
      <c r="AQ13" s="273">
        <v>5566</v>
      </c>
      <c r="AR13" s="274">
        <v>-29.8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489</v>
      </c>
      <c r="AL14" s="1131"/>
      <c r="AM14" s="1131"/>
      <c r="AN14" s="1132"/>
      <c r="AO14" s="272">
        <v>23928</v>
      </c>
      <c r="AP14" s="272">
        <v>2334</v>
      </c>
      <c r="AQ14" s="273">
        <v>3589</v>
      </c>
      <c r="AR14" s="274">
        <v>-35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490</v>
      </c>
      <c r="AL15" s="1134"/>
      <c r="AM15" s="1134"/>
      <c r="AN15" s="1135"/>
      <c r="AO15" s="272">
        <v>-49125</v>
      </c>
      <c r="AP15" s="272">
        <v>-4791</v>
      </c>
      <c r="AQ15" s="273">
        <v>-10547</v>
      </c>
      <c r="AR15" s="274">
        <v>-54.6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989534</v>
      </c>
      <c r="AP16" s="272">
        <v>96502</v>
      </c>
      <c r="AQ16" s="273">
        <v>178125</v>
      </c>
      <c r="AR16" s="274">
        <v>-45.8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495</v>
      </c>
      <c r="AL21" s="1137"/>
      <c r="AM21" s="1137"/>
      <c r="AN21" s="1138"/>
      <c r="AO21" s="285">
        <v>8.19</v>
      </c>
      <c r="AP21" s="286">
        <v>14.51</v>
      </c>
      <c r="AQ21" s="287">
        <v>-6.32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496</v>
      </c>
      <c r="AL22" s="1137"/>
      <c r="AM22" s="1137"/>
      <c r="AN22" s="1138"/>
      <c r="AO22" s="290">
        <v>92.4</v>
      </c>
      <c r="AP22" s="291">
        <v>95.5</v>
      </c>
      <c r="AQ22" s="292">
        <v>-3.1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497</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500</v>
      </c>
      <c r="AL32" s="1121"/>
      <c r="AM32" s="1121"/>
      <c r="AN32" s="1122"/>
      <c r="AO32" s="300">
        <v>714827</v>
      </c>
      <c r="AP32" s="300">
        <v>69712</v>
      </c>
      <c r="AQ32" s="301">
        <v>89268</v>
      </c>
      <c r="AR32" s="302">
        <v>-21.9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501</v>
      </c>
      <c r="AL33" s="1121"/>
      <c r="AM33" s="1121"/>
      <c r="AN33" s="1122"/>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502</v>
      </c>
      <c r="AL34" s="1121"/>
      <c r="AM34" s="1121"/>
      <c r="AN34" s="1122"/>
      <c r="AO34" s="300" t="s">
        <v>487</v>
      </c>
      <c r="AP34" s="300" t="s">
        <v>487</v>
      </c>
      <c r="AQ34" s="301" t="s">
        <v>487</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503</v>
      </c>
      <c r="AL35" s="1121"/>
      <c r="AM35" s="1121"/>
      <c r="AN35" s="1122"/>
      <c r="AO35" s="300">
        <v>161116</v>
      </c>
      <c r="AP35" s="300">
        <v>15713</v>
      </c>
      <c r="AQ35" s="301">
        <v>17003</v>
      </c>
      <c r="AR35" s="302">
        <v>-7.6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504</v>
      </c>
      <c r="AL36" s="1121"/>
      <c r="AM36" s="1121"/>
      <c r="AN36" s="1122"/>
      <c r="AO36" s="300">
        <v>28178</v>
      </c>
      <c r="AP36" s="300">
        <v>2748</v>
      </c>
      <c r="AQ36" s="301">
        <v>5039</v>
      </c>
      <c r="AR36" s="302">
        <v>-45.5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505</v>
      </c>
      <c r="AL37" s="1121"/>
      <c r="AM37" s="1121"/>
      <c r="AN37" s="1122"/>
      <c r="AO37" s="300">
        <v>1</v>
      </c>
      <c r="AP37" s="300">
        <v>0</v>
      </c>
      <c r="AQ37" s="301">
        <v>909</v>
      </c>
      <c r="AR37" s="302">
        <v>-100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506</v>
      </c>
      <c r="AL38" s="1124"/>
      <c r="AM38" s="1124"/>
      <c r="AN38" s="1125"/>
      <c r="AO38" s="303" t="s">
        <v>487</v>
      </c>
      <c r="AP38" s="303" t="s">
        <v>487</v>
      </c>
      <c r="AQ38" s="304">
        <v>25</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507</v>
      </c>
      <c r="AL39" s="1124"/>
      <c r="AM39" s="1124"/>
      <c r="AN39" s="1125"/>
      <c r="AO39" s="300">
        <v>-38873</v>
      </c>
      <c r="AP39" s="300">
        <v>-3791</v>
      </c>
      <c r="AQ39" s="301">
        <v>-4913</v>
      </c>
      <c r="AR39" s="302">
        <v>-22.8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508</v>
      </c>
      <c r="AL40" s="1121"/>
      <c r="AM40" s="1121"/>
      <c r="AN40" s="1122"/>
      <c r="AO40" s="300">
        <v>-522595</v>
      </c>
      <c r="AP40" s="300">
        <v>-50965</v>
      </c>
      <c r="AQ40" s="301">
        <v>-72657</v>
      </c>
      <c r="AR40" s="302">
        <v>-29.9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342654</v>
      </c>
      <c r="AP41" s="300">
        <v>33417</v>
      </c>
      <c r="AQ41" s="301">
        <v>34674</v>
      </c>
      <c r="AR41" s="302">
        <v>-3.6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478</v>
      </c>
      <c r="AN49" s="1115" t="s">
        <v>511</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1157858</v>
      </c>
      <c r="AN51" s="322">
        <v>118560</v>
      </c>
      <c r="AO51" s="323">
        <v>-68.099999999999994</v>
      </c>
      <c r="AP51" s="324">
        <v>125391</v>
      </c>
      <c r="AQ51" s="325">
        <v>-13.6</v>
      </c>
      <c r="AR51" s="326">
        <v>-54.5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422326</v>
      </c>
      <c r="AN52" s="330">
        <v>43245</v>
      </c>
      <c r="AO52" s="331">
        <v>-45.7</v>
      </c>
      <c r="AP52" s="332">
        <v>68516</v>
      </c>
      <c r="AQ52" s="333">
        <v>-18.2</v>
      </c>
      <c r="AR52" s="334">
        <v>-27.5</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1905113</v>
      </c>
      <c r="AN53" s="322">
        <v>192611</v>
      </c>
      <c r="AO53" s="323">
        <v>62.5</v>
      </c>
      <c r="AP53" s="324">
        <v>138402</v>
      </c>
      <c r="AQ53" s="325">
        <v>10.4</v>
      </c>
      <c r="AR53" s="326">
        <v>52.1</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835042</v>
      </c>
      <c r="AN54" s="330">
        <v>84424</v>
      </c>
      <c r="AO54" s="331">
        <v>95.2</v>
      </c>
      <c r="AP54" s="332">
        <v>70652</v>
      </c>
      <c r="AQ54" s="333">
        <v>3.1</v>
      </c>
      <c r="AR54" s="334">
        <v>92.1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2134033</v>
      </c>
      <c r="AN55" s="322">
        <v>211878</v>
      </c>
      <c r="AO55" s="323">
        <v>10</v>
      </c>
      <c r="AP55" s="324">
        <v>146367</v>
      </c>
      <c r="AQ55" s="325">
        <v>5.8</v>
      </c>
      <c r="AR55" s="326">
        <v>4.2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1133388</v>
      </c>
      <c r="AN56" s="330">
        <v>112529</v>
      </c>
      <c r="AO56" s="331">
        <v>33.299999999999997</v>
      </c>
      <c r="AP56" s="332">
        <v>79441</v>
      </c>
      <c r="AQ56" s="333">
        <v>12.4</v>
      </c>
      <c r="AR56" s="334">
        <v>20.9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840361</v>
      </c>
      <c r="AN57" s="322">
        <v>82721</v>
      </c>
      <c r="AO57" s="323">
        <v>-61</v>
      </c>
      <c r="AP57" s="324">
        <v>165181</v>
      </c>
      <c r="AQ57" s="325">
        <v>12.9</v>
      </c>
      <c r="AR57" s="326">
        <v>-73.900000000000006</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570470</v>
      </c>
      <c r="AN58" s="330">
        <v>56154</v>
      </c>
      <c r="AO58" s="331">
        <v>-50.1</v>
      </c>
      <c r="AP58" s="332">
        <v>82246</v>
      </c>
      <c r="AQ58" s="333">
        <v>3.5</v>
      </c>
      <c r="AR58" s="334">
        <v>-53.6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948041</v>
      </c>
      <c r="AN59" s="322">
        <v>92456</v>
      </c>
      <c r="AO59" s="323">
        <v>11.8</v>
      </c>
      <c r="AP59" s="324">
        <v>166234</v>
      </c>
      <c r="AQ59" s="325">
        <v>0.6</v>
      </c>
      <c r="AR59" s="326">
        <v>11.2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724605</v>
      </c>
      <c r="AN60" s="330">
        <v>70666</v>
      </c>
      <c r="AO60" s="331">
        <v>25.8</v>
      </c>
      <c r="AP60" s="332">
        <v>89789</v>
      </c>
      <c r="AQ60" s="333">
        <v>9.1999999999999993</v>
      </c>
      <c r="AR60" s="334">
        <v>16.600000000000001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1397081</v>
      </c>
      <c r="AN61" s="337">
        <v>139645</v>
      </c>
      <c r="AO61" s="338">
        <v>-9</v>
      </c>
      <c r="AP61" s="339">
        <v>148315</v>
      </c>
      <c r="AQ61" s="340">
        <v>3.2</v>
      </c>
      <c r="AR61" s="326">
        <v>-12.2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737166</v>
      </c>
      <c r="AN62" s="330">
        <v>73404</v>
      </c>
      <c r="AO62" s="331">
        <v>11.7</v>
      </c>
      <c r="AP62" s="332">
        <v>78129</v>
      </c>
      <c r="AQ62" s="333">
        <v>2</v>
      </c>
      <c r="AR62" s="334">
        <v>9.6999999999999993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GG4Sh82g/2n1l5jxXD2f42goOIJzGGHvJjT9OvArB4wTP+6Tzcgds4lQqnjYgtgJMbmJD1n+2lKBjRNm80mq7w==" saltValue="IjArz58lEXPQC23IYN6jy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xhGeFl3lR+Wk5RiOe2zp1mRixeRWa0ghkCton548TLDFcYe+DOZlZJq8pmfCx+S3PCVVydYhIUPeiF6oIEIzfg==" saltValue="yitC59UPOsW2/W+Ugt0u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cjxhErDoyZveodHtkCH1Pfp5EX3cKYjmOsBmE5POBlReeF6zXzExVlWv/ST0F9PJY8uOnydsjZ09jWqIqad6Uw==" saltValue="Edp7/rw1VONgA9JJM5DYs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J47" sqref="J47"/>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46.1</v>
      </c>
      <c r="G47" s="12">
        <v>47.71</v>
      </c>
      <c r="H47" s="12">
        <v>52.72</v>
      </c>
      <c r="I47" s="12">
        <v>55.57</v>
      </c>
      <c r="J47" s="13">
        <v>45.48</v>
      </c>
    </row>
    <row r="48" spans="2:10" ht="57.75" customHeight="1" x14ac:dyDescent="0.15">
      <c r="B48" s="14"/>
      <c r="C48" s="1141" t="s">
        <v>4</v>
      </c>
      <c r="D48" s="1141"/>
      <c r="E48" s="1142"/>
      <c r="F48" s="15">
        <v>4.03</v>
      </c>
      <c r="G48" s="16">
        <v>1.03</v>
      </c>
      <c r="H48" s="16">
        <v>6.19</v>
      </c>
      <c r="I48" s="16">
        <v>1.37</v>
      </c>
      <c r="J48" s="17">
        <v>1.0900000000000001</v>
      </c>
    </row>
    <row r="49" spans="2:10" ht="57.75" customHeight="1" thickBot="1" x14ac:dyDescent="0.2">
      <c r="B49" s="18"/>
      <c r="C49" s="1143" t="s">
        <v>5</v>
      </c>
      <c r="D49" s="1143"/>
      <c r="E49" s="1144"/>
      <c r="F49" s="19">
        <v>2.4700000000000002</v>
      </c>
      <c r="G49" s="20">
        <v>0.72</v>
      </c>
      <c r="H49" s="20">
        <v>9.6999999999999993</v>
      </c>
      <c r="I49" s="20" t="s">
        <v>530</v>
      </c>
      <c r="J49" s="21" t="s">
        <v>531</v>
      </c>
    </row>
    <row r="50" spans="2:10" x14ac:dyDescent="0.15"/>
  </sheetData>
  <sheetProtection algorithmName="SHA-512" hashValue="9p0kWF2sb4rOQ9m8qT+GfkgCMaFEM2fqNazrqqizbvBPzKWxIVl1oDYf+ZbDli8uLveLNE6IJFnh3En2ousppg==" saltValue="aLJVXOOpjdl+eEooHkdf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8"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532</v>
      </c>
      <c r="D34" s="1151"/>
      <c r="E34" s="1152"/>
      <c r="F34" s="32" t="s">
        <v>487</v>
      </c>
      <c r="G34" s="33" t="s">
        <v>487</v>
      </c>
      <c r="H34" s="33" t="s">
        <v>487</v>
      </c>
      <c r="I34" s="33">
        <v>2.2599999999999998</v>
      </c>
      <c r="J34" s="34">
        <v>2.57</v>
      </c>
      <c r="K34" s="22"/>
      <c r="L34" s="22"/>
      <c r="M34" s="22"/>
      <c r="N34" s="22"/>
      <c r="O34" s="22"/>
      <c r="P34" s="22"/>
    </row>
    <row r="35" spans="1:16" ht="39" customHeight="1" x14ac:dyDescent="0.15">
      <c r="A35" s="22"/>
      <c r="B35" s="35"/>
      <c r="C35" s="1145" t="s">
        <v>533</v>
      </c>
      <c r="D35" s="1146"/>
      <c r="E35" s="1147"/>
      <c r="F35" s="36" t="s">
        <v>487</v>
      </c>
      <c r="G35" s="37">
        <v>1.71</v>
      </c>
      <c r="H35" s="37">
        <v>2.2599999999999998</v>
      </c>
      <c r="I35" s="37">
        <v>2.39</v>
      </c>
      <c r="J35" s="38">
        <v>2.3199999999999998</v>
      </c>
      <c r="K35" s="22"/>
      <c r="L35" s="22"/>
      <c r="M35" s="22"/>
      <c r="N35" s="22"/>
      <c r="O35" s="22"/>
      <c r="P35" s="22"/>
    </row>
    <row r="36" spans="1:16" ht="39" customHeight="1" x14ac:dyDescent="0.15">
      <c r="A36" s="22"/>
      <c r="B36" s="35"/>
      <c r="C36" s="1145" t="s">
        <v>534</v>
      </c>
      <c r="D36" s="1146"/>
      <c r="E36" s="1147"/>
      <c r="F36" s="36">
        <v>1.79</v>
      </c>
      <c r="G36" s="37">
        <v>1.69</v>
      </c>
      <c r="H36" s="37">
        <v>1.79</v>
      </c>
      <c r="I36" s="37">
        <v>3.05</v>
      </c>
      <c r="J36" s="38">
        <v>1.35</v>
      </c>
      <c r="K36" s="22"/>
      <c r="L36" s="22"/>
      <c r="M36" s="22"/>
      <c r="N36" s="22"/>
      <c r="O36" s="22"/>
      <c r="P36" s="22"/>
    </row>
    <row r="37" spans="1:16" ht="39" customHeight="1" x14ac:dyDescent="0.15">
      <c r="A37" s="22"/>
      <c r="B37" s="35"/>
      <c r="C37" s="1145" t="s">
        <v>535</v>
      </c>
      <c r="D37" s="1146"/>
      <c r="E37" s="1147"/>
      <c r="F37" s="36">
        <v>8.4</v>
      </c>
      <c r="G37" s="37">
        <v>1.01</v>
      </c>
      <c r="H37" s="37">
        <v>6.17</v>
      </c>
      <c r="I37" s="37">
        <v>1.34</v>
      </c>
      <c r="J37" s="38">
        <v>1.07</v>
      </c>
      <c r="K37" s="22"/>
      <c r="L37" s="22"/>
      <c r="M37" s="22"/>
      <c r="N37" s="22"/>
      <c r="O37" s="22"/>
      <c r="P37" s="22"/>
    </row>
    <row r="38" spans="1:16" ht="39" customHeight="1" x14ac:dyDescent="0.15">
      <c r="A38" s="22"/>
      <c r="B38" s="35"/>
      <c r="C38" s="1145" t="s">
        <v>536</v>
      </c>
      <c r="D38" s="1146"/>
      <c r="E38" s="1147"/>
      <c r="F38" s="36">
        <v>1.02</v>
      </c>
      <c r="G38" s="37">
        <v>0.96</v>
      </c>
      <c r="H38" s="37">
        <v>0.87</v>
      </c>
      <c r="I38" s="37">
        <v>0.73</v>
      </c>
      <c r="J38" s="38">
        <v>0.39</v>
      </c>
      <c r="K38" s="22"/>
      <c r="L38" s="22"/>
      <c r="M38" s="22"/>
      <c r="N38" s="22"/>
      <c r="O38" s="22"/>
      <c r="P38" s="22"/>
    </row>
    <row r="39" spans="1:16" ht="39" customHeight="1" x14ac:dyDescent="0.15">
      <c r="A39" s="22"/>
      <c r="B39" s="35"/>
      <c r="C39" s="1145" t="s">
        <v>537</v>
      </c>
      <c r="D39" s="1146"/>
      <c r="E39" s="1147"/>
      <c r="F39" s="36">
        <v>0.2</v>
      </c>
      <c r="G39" s="37">
        <v>0.12</v>
      </c>
      <c r="H39" s="37">
        <v>0.15</v>
      </c>
      <c r="I39" s="37">
        <v>0.16</v>
      </c>
      <c r="J39" s="38">
        <v>0.17</v>
      </c>
      <c r="K39" s="22"/>
      <c r="L39" s="22"/>
      <c r="M39" s="22"/>
      <c r="N39" s="22"/>
      <c r="O39" s="22"/>
      <c r="P39" s="22"/>
    </row>
    <row r="40" spans="1:16" ht="39" customHeight="1" x14ac:dyDescent="0.15">
      <c r="A40" s="22"/>
      <c r="B40" s="35"/>
      <c r="C40" s="1145" t="s">
        <v>538</v>
      </c>
      <c r="D40" s="1146"/>
      <c r="E40" s="1147"/>
      <c r="F40" s="36">
        <v>0.01</v>
      </c>
      <c r="G40" s="37">
        <v>0.01</v>
      </c>
      <c r="H40" s="37">
        <v>0.01</v>
      </c>
      <c r="I40" s="37">
        <v>0.02</v>
      </c>
      <c r="J40" s="38">
        <v>0.01</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487</v>
      </c>
      <c r="G42" s="37" t="s">
        <v>487</v>
      </c>
      <c r="H42" s="37" t="s">
        <v>487</v>
      </c>
      <c r="I42" s="37" t="s">
        <v>487</v>
      </c>
      <c r="J42" s="38" t="s">
        <v>487</v>
      </c>
      <c r="K42" s="22"/>
      <c r="L42" s="22"/>
      <c r="M42" s="22"/>
      <c r="N42" s="22"/>
      <c r="O42" s="22"/>
      <c r="P42" s="22"/>
    </row>
    <row r="43" spans="1:16" ht="39" customHeight="1" thickBot="1" x14ac:dyDescent="0.2">
      <c r="A43" s="22"/>
      <c r="B43" s="40"/>
      <c r="C43" s="1148" t="s">
        <v>540</v>
      </c>
      <c r="D43" s="1149"/>
      <c r="E43" s="1150"/>
      <c r="F43" s="41">
        <v>0.72</v>
      </c>
      <c r="G43" s="42">
        <v>0.57999999999999996</v>
      </c>
      <c r="H43" s="42">
        <v>0.7</v>
      </c>
      <c r="I43" s="42" t="s">
        <v>487</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SiWpzwLec/8QQC9HZp84Q3b0kwcFX7+pzvoxqJWXeyydw7k7obYGn29idksKsiHqVYwdbWsBsrMYULl1U561A==" saltValue="lGvreWHS8j0dxszau+bJ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1" zoomScaleSheetLayoutView="55" workbookViewId="0">
      <selection activeCell="O49" sqref="O4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521</v>
      </c>
      <c r="L45" s="60">
        <v>624</v>
      </c>
      <c r="M45" s="60">
        <v>648</v>
      </c>
      <c r="N45" s="60">
        <v>684</v>
      </c>
      <c r="O45" s="61">
        <v>715</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487</v>
      </c>
      <c r="L46" s="64" t="s">
        <v>487</v>
      </c>
      <c r="M46" s="64" t="s">
        <v>487</v>
      </c>
      <c r="N46" s="64" t="s">
        <v>487</v>
      </c>
      <c r="O46" s="65" t="s">
        <v>487</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487</v>
      </c>
      <c r="L47" s="64" t="s">
        <v>487</v>
      </c>
      <c r="M47" s="64" t="s">
        <v>487</v>
      </c>
      <c r="N47" s="64" t="s">
        <v>487</v>
      </c>
      <c r="O47" s="65" t="s">
        <v>487</v>
      </c>
      <c r="P47" s="48"/>
      <c r="Q47" s="48"/>
      <c r="R47" s="48"/>
      <c r="S47" s="48"/>
      <c r="T47" s="48"/>
      <c r="U47" s="48"/>
    </row>
    <row r="48" spans="1:21" ht="30.75" customHeight="1" x14ac:dyDescent="0.15">
      <c r="A48" s="48"/>
      <c r="B48" s="1178"/>
      <c r="C48" s="1179"/>
      <c r="D48" s="62"/>
      <c r="E48" s="1155" t="s">
        <v>13</v>
      </c>
      <c r="F48" s="1155"/>
      <c r="G48" s="1155"/>
      <c r="H48" s="1155"/>
      <c r="I48" s="1155"/>
      <c r="J48" s="1156"/>
      <c r="K48" s="63">
        <v>145</v>
      </c>
      <c r="L48" s="64">
        <v>152</v>
      </c>
      <c r="M48" s="64">
        <v>152</v>
      </c>
      <c r="N48" s="64">
        <v>173</v>
      </c>
      <c r="O48" s="65">
        <v>161</v>
      </c>
      <c r="P48" s="48"/>
      <c r="Q48" s="48"/>
      <c r="R48" s="48"/>
      <c r="S48" s="48"/>
      <c r="T48" s="48"/>
      <c r="U48" s="48"/>
    </row>
    <row r="49" spans="1:21" ht="30.75" customHeight="1" x14ac:dyDescent="0.15">
      <c r="A49" s="48"/>
      <c r="B49" s="1178"/>
      <c r="C49" s="1179"/>
      <c r="D49" s="62"/>
      <c r="E49" s="1155" t="s">
        <v>14</v>
      </c>
      <c r="F49" s="1155"/>
      <c r="G49" s="1155"/>
      <c r="H49" s="1155"/>
      <c r="I49" s="1155"/>
      <c r="J49" s="1156"/>
      <c r="K49" s="63">
        <v>20</v>
      </c>
      <c r="L49" s="64">
        <v>22</v>
      </c>
      <c r="M49" s="64">
        <v>25</v>
      </c>
      <c r="N49" s="64">
        <v>27</v>
      </c>
      <c r="O49" s="65">
        <v>28</v>
      </c>
      <c r="P49" s="48"/>
      <c r="Q49" s="48"/>
      <c r="R49" s="48"/>
      <c r="S49" s="48"/>
      <c r="T49" s="48"/>
      <c r="U49" s="48"/>
    </row>
    <row r="50" spans="1:21" ht="30.75" customHeight="1" x14ac:dyDescent="0.15">
      <c r="A50" s="48"/>
      <c r="B50" s="1178"/>
      <c r="C50" s="1179"/>
      <c r="D50" s="62"/>
      <c r="E50" s="1155" t="s">
        <v>15</v>
      </c>
      <c r="F50" s="1155"/>
      <c r="G50" s="1155"/>
      <c r="H50" s="1155"/>
      <c r="I50" s="1155"/>
      <c r="J50" s="1156"/>
      <c r="K50" s="63">
        <v>0</v>
      </c>
      <c r="L50" s="64">
        <v>0</v>
      </c>
      <c r="M50" s="64">
        <v>0</v>
      </c>
      <c r="N50" s="64">
        <v>0</v>
      </c>
      <c r="O50" s="65">
        <v>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487</v>
      </c>
      <c r="L51" s="64" t="s">
        <v>487</v>
      </c>
      <c r="M51" s="64" t="s">
        <v>487</v>
      </c>
      <c r="N51" s="64" t="s">
        <v>487</v>
      </c>
      <c r="O51" s="65" t="s">
        <v>487</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442</v>
      </c>
      <c r="L52" s="64">
        <v>497</v>
      </c>
      <c r="M52" s="64">
        <v>544</v>
      </c>
      <c r="N52" s="64">
        <v>549</v>
      </c>
      <c r="O52" s="65">
        <v>562</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244</v>
      </c>
      <c r="L53" s="69">
        <v>301</v>
      </c>
      <c r="M53" s="69">
        <v>281</v>
      </c>
      <c r="N53" s="69">
        <v>335</v>
      </c>
      <c r="O53" s="70">
        <v>342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8k7eEDfujUlyRAg52wI28e5sl6QdxZktAqCPxFYtNlT11EDLFrx6hihL04LFX5E2xml5+vmL+b94GW2KhDAcg==" saltValue="kQRxIoCSHmVNIr8gVs5Dj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K49" sqref="K49"/>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96" t="s">
        <v>30</v>
      </c>
      <c r="C41" s="1197"/>
      <c r="D41" s="105"/>
      <c r="E41" s="1198" t="s">
        <v>31</v>
      </c>
      <c r="F41" s="1198"/>
      <c r="G41" s="1198"/>
      <c r="H41" s="1199"/>
      <c r="I41" s="343">
        <v>8003</v>
      </c>
      <c r="J41" s="344">
        <v>8327</v>
      </c>
      <c r="K41" s="344">
        <v>8627</v>
      </c>
      <c r="L41" s="344">
        <v>8353</v>
      </c>
      <c r="M41" s="345">
        <v>8099</v>
      </c>
    </row>
    <row r="42" spans="2:13" ht="27.75" customHeight="1" x14ac:dyDescent="0.15">
      <c r="B42" s="1186"/>
      <c r="C42" s="1187"/>
      <c r="D42" s="106"/>
      <c r="E42" s="1190" t="s">
        <v>32</v>
      </c>
      <c r="F42" s="1190"/>
      <c r="G42" s="1190"/>
      <c r="H42" s="1191"/>
      <c r="I42" s="346" t="s">
        <v>487</v>
      </c>
      <c r="J42" s="347" t="s">
        <v>487</v>
      </c>
      <c r="K42" s="347" t="s">
        <v>487</v>
      </c>
      <c r="L42" s="347" t="s">
        <v>487</v>
      </c>
      <c r="M42" s="348" t="s">
        <v>487</v>
      </c>
    </row>
    <row r="43" spans="2:13" ht="27.75" customHeight="1" x14ac:dyDescent="0.15">
      <c r="B43" s="1186"/>
      <c r="C43" s="1187"/>
      <c r="D43" s="106"/>
      <c r="E43" s="1190" t="s">
        <v>33</v>
      </c>
      <c r="F43" s="1190"/>
      <c r="G43" s="1190"/>
      <c r="H43" s="1191"/>
      <c r="I43" s="346">
        <v>2334</v>
      </c>
      <c r="J43" s="347">
        <v>2702</v>
      </c>
      <c r="K43" s="347">
        <v>2886</v>
      </c>
      <c r="L43" s="347">
        <v>2876</v>
      </c>
      <c r="M43" s="348">
        <v>2821</v>
      </c>
    </row>
    <row r="44" spans="2:13" ht="27.75" customHeight="1" x14ac:dyDescent="0.15">
      <c r="B44" s="1186"/>
      <c r="C44" s="1187"/>
      <c r="D44" s="106"/>
      <c r="E44" s="1190" t="s">
        <v>34</v>
      </c>
      <c r="F44" s="1190"/>
      <c r="G44" s="1190"/>
      <c r="H44" s="1191"/>
      <c r="I44" s="346">
        <v>115</v>
      </c>
      <c r="J44" s="347">
        <v>110</v>
      </c>
      <c r="K44" s="347">
        <v>99</v>
      </c>
      <c r="L44" s="347">
        <v>77</v>
      </c>
      <c r="M44" s="348">
        <v>60</v>
      </c>
    </row>
    <row r="45" spans="2:13" ht="27.75" customHeight="1" x14ac:dyDescent="0.15">
      <c r="B45" s="1186"/>
      <c r="C45" s="1187"/>
      <c r="D45" s="106"/>
      <c r="E45" s="1190" t="s">
        <v>35</v>
      </c>
      <c r="F45" s="1190"/>
      <c r="G45" s="1190"/>
      <c r="H45" s="1191"/>
      <c r="I45" s="346">
        <v>388</v>
      </c>
      <c r="J45" s="347">
        <v>417</v>
      </c>
      <c r="K45" s="347">
        <v>268</v>
      </c>
      <c r="L45" s="347">
        <v>297</v>
      </c>
      <c r="M45" s="348">
        <v>242</v>
      </c>
    </row>
    <row r="46" spans="2:13" ht="27.75" customHeight="1" x14ac:dyDescent="0.15">
      <c r="B46" s="1186"/>
      <c r="C46" s="1187"/>
      <c r="D46" s="107"/>
      <c r="E46" s="1190" t="s">
        <v>36</v>
      </c>
      <c r="F46" s="1190"/>
      <c r="G46" s="1190"/>
      <c r="H46" s="1191"/>
      <c r="I46" s="346" t="s">
        <v>487</v>
      </c>
      <c r="J46" s="347" t="s">
        <v>487</v>
      </c>
      <c r="K46" s="347" t="s">
        <v>487</v>
      </c>
      <c r="L46" s="347" t="s">
        <v>487</v>
      </c>
      <c r="M46" s="348" t="s">
        <v>487</v>
      </c>
    </row>
    <row r="47" spans="2:13" ht="27.75" customHeight="1" x14ac:dyDescent="0.15">
      <c r="B47" s="1186"/>
      <c r="C47" s="1187"/>
      <c r="D47" s="108"/>
      <c r="E47" s="1200" t="s">
        <v>37</v>
      </c>
      <c r="F47" s="1201"/>
      <c r="G47" s="1201"/>
      <c r="H47" s="1202"/>
      <c r="I47" s="346" t="s">
        <v>487</v>
      </c>
      <c r="J47" s="347" t="s">
        <v>487</v>
      </c>
      <c r="K47" s="347" t="s">
        <v>487</v>
      </c>
      <c r="L47" s="347" t="s">
        <v>487</v>
      </c>
      <c r="M47" s="348" t="s">
        <v>487</v>
      </c>
    </row>
    <row r="48" spans="2:13" ht="27.75" customHeight="1" x14ac:dyDescent="0.15">
      <c r="B48" s="1186"/>
      <c r="C48" s="1187"/>
      <c r="D48" s="106"/>
      <c r="E48" s="1190" t="s">
        <v>38</v>
      </c>
      <c r="F48" s="1190"/>
      <c r="G48" s="1190"/>
      <c r="H48" s="1191"/>
      <c r="I48" s="346" t="s">
        <v>487</v>
      </c>
      <c r="J48" s="347" t="s">
        <v>487</v>
      </c>
      <c r="K48" s="347" t="s">
        <v>487</v>
      </c>
      <c r="L48" s="347" t="s">
        <v>487</v>
      </c>
      <c r="M48" s="348" t="s">
        <v>487</v>
      </c>
    </row>
    <row r="49" spans="2:13" ht="27.75" customHeight="1" x14ac:dyDescent="0.15">
      <c r="B49" s="1188"/>
      <c r="C49" s="1189"/>
      <c r="D49" s="106"/>
      <c r="E49" s="1190" t="s">
        <v>39</v>
      </c>
      <c r="F49" s="1190"/>
      <c r="G49" s="1190"/>
      <c r="H49" s="1191"/>
      <c r="I49" s="346" t="s">
        <v>487</v>
      </c>
      <c r="J49" s="347" t="s">
        <v>487</v>
      </c>
      <c r="K49" s="347" t="s">
        <v>487</v>
      </c>
      <c r="L49" s="347" t="s">
        <v>487</v>
      </c>
      <c r="M49" s="348" t="s">
        <v>487</v>
      </c>
    </row>
    <row r="50" spans="2:13" ht="27.75" customHeight="1" x14ac:dyDescent="0.15">
      <c r="B50" s="1184" t="s">
        <v>40</v>
      </c>
      <c r="C50" s="1185"/>
      <c r="D50" s="109"/>
      <c r="E50" s="1190" t="s">
        <v>41</v>
      </c>
      <c r="F50" s="1190"/>
      <c r="G50" s="1190"/>
      <c r="H50" s="1191"/>
      <c r="I50" s="346">
        <v>2489</v>
      </c>
      <c r="J50" s="347">
        <v>2709</v>
      </c>
      <c r="K50" s="347">
        <v>2891</v>
      </c>
      <c r="L50" s="347">
        <v>3435</v>
      </c>
      <c r="M50" s="348">
        <v>3326</v>
      </c>
    </row>
    <row r="51" spans="2:13" ht="27.75" customHeight="1" x14ac:dyDescent="0.15">
      <c r="B51" s="1186"/>
      <c r="C51" s="1187"/>
      <c r="D51" s="106"/>
      <c r="E51" s="1190" t="s">
        <v>42</v>
      </c>
      <c r="F51" s="1190"/>
      <c r="G51" s="1190"/>
      <c r="H51" s="1191"/>
      <c r="I51" s="346" t="s">
        <v>487</v>
      </c>
      <c r="J51" s="347" t="s">
        <v>487</v>
      </c>
      <c r="K51" s="347">
        <v>177</v>
      </c>
      <c r="L51" s="347">
        <v>332</v>
      </c>
      <c r="M51" s="348">
        <v>465</v>
      </c>
    </row>
    <row r="52" spans="2:13" ht="27.75" customHeight="1" x14ac:dyDescent="0.15">
      <c r="B52" s="1188"/>
      <c r="C52" s="1189"/>
      <c r="D52" s="106"/>
      <c r="E52" s="1190" t="s">
        <v>43</v>
      </c>
      <c r="F52" s="1190"/>
      <c r="G52" s="1190"/>
      <c r="H52" s="1191"/>
      <c r="I52" s="346">
        <v>6773</v>
      </c>
      <c r="J52" s="347">
        <v>6668</v>
      </c>
      <c r="K52" s="347">
        <v>6168</v>
      </c>
      <c r="L52" s="347">
        <v>5905</v>
      </c>
      <c r="M52" s="348">
        <v>5565</v>
      </c>
    </row>
    <row r="53" spans="2:13" ht="27.75" customHeight="1" thickBot="1" x14ac:dyDescent="0.2">
      <c r="B53" s="1192" t="s">
        <v>19</v>
      </c>
      <c r="C53" s="1193"/>
      <c r="D53" s="110"/>
      <c r="E53" s="1194" t="s">
        <v>44</v>
      </c>
      <c r="F53" s="1194"/>
      <c r="G53" s="1194"/>
      <c r="H53" s="1195"/>
      <c r="I53" s="349">
        <v>1579</v>
      </c>
      <c r="J53" s="350">
        <v>2179</v>
      </c>
      <c r="K53" s="350">
        <v>2646</v>
      </c>
      <c r="L53" s="350">
        <v>1931</v>
      </c>
      <c r="M53" s="351">
        <v>1865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GIkSiXv8ufj5ejDFUhyWnpqXbdvoZIT8QPNY2n2r1jQdT/99K5JJY4rJIQBlxev2JffIgrIk9Xz5nswKPwXXiw==" saltValue="DmFPkbURuLM3xM6qR9CG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zoomScale="70" zoomScaleNormal="70" zoomScaleSheetLayoutView="100" workbookViewId="0">
      <selection activeCell="G58" sqref="G58"/>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1739</v>
      </c>
      <c r="G55" s="352">
        <v>1891</v>
      </c>
      <c r="H55" s="353">
        <v>1624</v>
      </c>
    </row>
    <row r="56" spans="2:8" ht="52.5" customHeight="1" x14ac:dyDescent="0.15">
      <c r="B56" s="122"/>
      <c r="C56" s="1213" t="s">
        <v>47</v>
      </c>
      <c r="D56" s="1213"/>
      <c r="E56" s="1214"/>
      <c r="F56" s="354">
        <v>129</v>
      </c>
      <c r="G56" s="354">
        <v>189</v>
      </c>
      <c r="H56" s="355">
        <v>189</v>
      </c>
    </row>
    <row r="57" spans="2:8" ht="53.25" customHeight="1" x14ac:dyDescent="0.15">
      <c r="B57" s="122"/>
      <c r="C57" s="1215" t="s">
        <v>48</v>
      </c>
      <c r="D57" s="1215"/>
      <c r="E57" s="1216"/>
      <c r="F57" s="356">
        <v>675</v>
      </c>
      <c r="G57" s="356">
        <v>1043</v>
      </c>
      <c r="H57" s="357">
        <v>1174</v>
      </c>
    </row>
    <row r="58" spans="2:8" ht="45.75" customHeight="1" x14ac:dyDescent="0.15">
      <c r="B58" s="123"/>
      <c r="C58" s="1203" t="s">
        <v>546</v>
      </c>
      <c r="D58" s="1204"/>
      <c r="E58" s="1205"/>
      <c r="F58" s="358">
        <v>398</v>
      </c>
      <c r="G58" s="358">
        <v>527</v>
      </c>
      <c r="H58" s="359">
        <v>656</v>
      </c>
    </row>
    <row r="59" spans="2:8" ht="45.75" customHeight="1" x14ac:dyDescent="0.15">
      <c r="B59" s="123"/>
      <c r="C59" s="1203" t="s">
        <v>547</v>
      </c>
      <c r="D59" s="1204"/>
      <c r="E59" s="1205"/>
      <c r="F59" s="358">
        <v>114</v>
      </c>
      <c r="G59" s="358">
        <v>284</v>
      </c>
      <c r="H59" s="359">
        <v>284</v>
      </c>
    </row>
    <row r="60" spans="2:8" ht="45.75" customHeight="1" x14ac:dyDescent="0.15">
      <c r="B60" s="123"/>
      <c r="C60" s="1203" t="s">
        <v>548</v>
      </c>
      <c r="D60" s="1204"/>
      <c r="E60" s="1205"/>
      <c r="F60" s="358">
        <v>114</v>
      </c>
      <c r="G60" s="358">
        <v>114</v>
      </c>
      <c r="H60" s="359">
        <v>114</v>
      </c>
    </row>
    <row r="61" spans="2:8" ht="45.75" customHeight="1" x14ac:dyDescent="0.15">
      <c r="B61" s="123"/>
      <c r="C61" s="1203" t="s">
        <v>549</v>
      </c>
      <c r="D61" s="1204"/>
      <c r="E61" s="1205"/>
      <c r="F61" s="358">
        <v>33</v>
      </c>
      <c r="G61" s="358">
        <v>106</v>
      </c>
      <c r="H61" s="359">
        <v>103</v>
      </c>
    </row>
    <row r="62" spans="2:8" ht="45.75" customHeight="1" thickBot="1" x14ac:dyDescent="0.2">
      <c r="B62" s="124"/>
      <c r="C62" s="1206" t="s">
        <v>550</v>
      </c>
      <c r="D62" s="1207"/>
      <c r="E62" s="1208"/>
      <c r="F62" s="360">
        <v>10</v>
      </c>
      <c r="G62" s="360">
        <v>10</v>
      </c>
      <c r="H62" s="361">
        <v>10</v>
      </c>
    </row>
    <row r="63" spans="2:8" ht="52.5" customHeight="1" thickBot="1" x14ac:dyDescent="0.2">
      <c r="B63" s="125"/>
      <c r="C63" s="1209" t="s">
        <v>49</v>
      </c>
      <c r="D63" s="1209"/>
      <c r="E63" s="1210"/>
      <c r="F63" s="362">
        <v>2542</v>
      </c>
      <c r="G63" s="362">
        <v>3122</v>
      </c>
      <c r="H63" s="363">
        <v>2987</v>
      </c>
    </row>
    <row r="64" spans="2:8" x14ac:dyDescent="0.15"/>
  </sheetData>
  <sheetProtection algorithmName="SHA-512" hashValue="loX6+CZHNUYVoJIxJiYfs6sXsTx0oO93Y9ey6U4j9a1rgYRzEpFrwq1G8J2kLBC9LzuHZGWAuELYDClCxZwKag==" saltValue="0NkQBu2zYpzU171NnL7u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E207F-29DA-4EF2-AD6B-51FA887FFD7A}">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v>62</v>
      </c>
      <c r="BQ51" s="1255"/>
      <c r="BR51" s="1255"/>
      <c r="BS51" s="1255"/>
      <c r="BT51" s="1255"/>
      <c r="BU51" s="1255"/>
      <c r="BV51" s="1255"/>
      <c r="BW51" s="1255"/>
      <c r="BX51" s="1255">
        <v>76.900000000000006</v>
      </c>
      <c r="BY51" s="1255"/>
      <c r="BZ51" s="1255"/>
      <c r="CA51" s="1255"/>
      <c r="CB51" s="1255"/>
      <c r="CC51" s="1255"/>
      <c r="CD51" s="1255"/>
      <c r="CE51" s="1255"/>
      <c r="CF51" s="1255">
        <v>94.6</v>
      </c>
      <c r="CG51" s="1255"/>
      <c r="CH51" s="1255"/>
      <c r="CI51" s="1255"/>
      <c r="CJ51" s="1255"/>
      <c r="CK51" s="1255"/>
      <c r="CL51" s="1255"/>
      <c r="CM51" s="1255"/>
      <c r="CN51" s="1255">
        <v>66.7</v>
      </c>
      <c r="CO51" s="1255"/>
      <c r="CP51" s="1255"/>
      <c r="CQ51" s="1255"/>
      <c r="CR51" s="1255"/>
      <c r="CS51" s="1255"/>
      <c r="CT51" s="1255"/>
      <c r="CU51" s="1255"/>
      <c r="CV51" s="1255">
        <v>61.1</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51</v>
      </c>
      <c r="BQ53" s="1255"/>
      <c r="BR53" s="1255"/>
      <c r="BS53" s="1255"/>
      <c r="BT53" s="1255"/>
      <c r="BU53" s="1255"/>
      <c r="BV53" s="1255"/>
      <c r="BW53" s="1255"/>
      <c r="BX53" s="1255">
        <v>49.9</v>
      </c>
      <c r="BY53" s="1255"/>
      <c r="BZ53" s="1255"/>
      <c r="CA53" s="1255"/>
      <c r="CB53" s="1255"/>
      <c r="CC53" s="1255"/>
      <c r="CD53" s="1255"/>
      <c r="CE53" s="1255"/>
      <c r="CF53" s="1255">
        <v>49.5</v>
      </c>
      <c r="CG53" s="1255"/>
      <c r="CH53" s="1255"/>
      <c r="CI53" s="1255"/>
      <c r="CJ53" s="1255"/>
      <c r="CK53" s="1255"/>
      <c r="CL53" s="1255"/>
      <c r="CM53" s="1255"/>
      <c r="CN53" s="1255">
        <v>51.1</v>
      </c>
      <c r="CO53" s="1255"/>
      <c r="CP53" s="1255"/>
      <c r="CQ53" s="1255"/>
      <c r="CR53" s="1255"/>
      <c r="CS53" s="1255"/>
      <c r="CT53" s="1255"/>
      <c r="CU53" s="1255"/>
      <c r="CV53" s="1255">
        <v>52.8</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3.4</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62.8</v>
      </c>
      <c r="BQ57" s="1255"/>
      <c r="BR57" s="1255"/>
      <c r="BS57" s="1255"/>
      <c r="BT57" s="1255"/>
      <c r="BU57" s="1255"/>
      <c r="BV57" s="1255"/>
      <c r="BW57" s="1255"/>
      <c r="BX57" s="1255">
        <v>62.7</v>
      </c>
      <c r="BY57" s="1255"/>
      <c r="BZ57" s="1255"/>
      <c r="CA57" s="1255"/>
      <c r="CB57" s="1255"/>
      <c r="CC57" s="1255"/>
      <c r="CD57" s="1255"/>
      <c r="CE57" s="1255"/>
      <c r="CF57" s="1255">
        <v>63.1</v>
      </c>
      <c r="CG57" s="1255"/>
      <c r="CH57" s="1255"/>
      <c r="CI57" s="1255"/>
      <c r="CJ57" s="1255"/>
      <c r="CK57" s="1255"/>
      <c r="CL57" s="1255"/>
      <c r="CM57" s="1255"/>
      <c r="CN57" s="1255">
        <v>64</v>
      </c>
      <c r="CO57" s="1255"/>
      <c r="CP57" s="1255"/>
      <c r="CQ57" s="1255"/>
      <c r="CR57" s="1255"/>
      <c r="CS57" s="1255"/>
      <c r="CT57" s="1255"/>
      <c r="CU57" s="1255"/>
      <c r="CV57" s="1255">
        <v>64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568</v>
      </c>
    </row>
    <row r="64" spans="1:109" x14ac:dyDescent="0.15">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v>62</v>
      </c>
      <c r="BQ73" s="1255"/>
      <c r="BR73" s="1255"/>
      <c r="BS73" s="1255"/>
      <c r="BT73" s="1255"/>
      <c r="BU73" s="1255"/>
      <c r="BV73" s="1255"/>
      <c r="BW73" s="1255"/>
      <c r="BX73" s="1255">
        <v>76.900000000000006</v>
      </c>
      <c r="BY73" s="1255"/>
      <c r="BZ73" s="1255"/>
      <c r="CA73" s="1255"/>
      <c r="CB73" s="1255"/>
      <c r="CC73" s="1255"/>
      <c r="CD73" s="1255"/>
      <c r="CE73" s="1255"/>
      <c r="CF73" s="1255">
        <v>94.6</v>
      </c>
      <c r="CG73" s="1255"/>
      <c r="CH73" s="1255"/>
      <c r="CI73" s="1255"/>
      <c r="CJ73" s="1255"/>
      <c r="CK73" s="1255"/>
      <c r="CL73" s="1255"/>
      <c r="CM73" s="1255"/>
      <c r="CN73" s="1255">
        <v>66.7</v>
      </c>
      <c r="CO73" s="1255"/>
      <c r="CP73" s="1255"/>
      <c r="CQ73" s="1255"/>
      <c r="CR73" s="1255"/>
      <c r="CS73" s="1255"/>
      <c r="CT73" s="1255"/>
      <c r="CU73" s="1255"/>
      <c r="CV73" s="1255">
        <v>61.1</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8.5</v>
      </c>
      <c r="BQ75" s="1255"/>
      <c r="BR75" s="1255"/>
      <c r="BS75" s="1255"/>
      <c r="BT75" s="1255"/>
      <c r="BU75" s="1255"/>
      <c r="BV75" s="1255"/>
      <c r="BW75" s="1255"/>
      <c r="BX75" s="1255">
        <v>9.4</v>
      </c>
      <c r="BY75" s="1255"/>
      <c r="BZ75" s="1255"/>
      <c r="CA75" s="1255"/>
      <c r="CB75" s="1255"/>
      <c r="CC75" s="1255"/>
      <c r="CD75" s="1255"/>
      <c r="CE75" s="1255"/>
      <c r="CF75" s="1255">
        <v>10.1</v>
      </c>
      <c r="CG75" s="1255"/>
      <c r="CH75" s="1255"/>
      <c r="CI75" s="1255"/>
      <c r="CJ75" s="1255"/>
      <c r="CK75" s="1255"/>
      <c r="CL75" s="1255"/>
      <c r="CM75" s="1255"/>
      <c r="CN75" s="1255">
        <v>10.7</v>
      </c>
      <c r="CO75" s="1255"/>
      <c r="CP75" s="1255"/>
      <c r="CQ75" s="1255"/>
      <c r="CR75" s="1255"/>
      <c r="CS75" s="1255"/>
      <c r="CT75" s="1255"/>
      <c r="CU75" s="1255"/>
      <c r="CV75" s="1255">
        <v>10.9</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3.4</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8.8000000000000007</v>
      </c>
      <c r="BQ79" s="1255"/>
      <c r="BR79" s="1255"/>
      <c r="BS79" s="1255"/>
      <c r="BT79" s="1255"/>
      <c r="BU79" s="1255"/>
      <c r="BV79" s="1255"/>
      <c r="BW79" s="1255"/>
      <c r="BX79" s="1255">
        <v>8.3000000000000007</v>
      </c>
      <c r="BY79" s="1255"/>
      <c r="BZ79" s="1255"/>
      <c r="CA79" s="1255"/>
      <c r="CB79" s="1255"/>
      <c r="CC79" s="1255"/>
      <c r="CD79" s="1255"/>
      <c r="CE79" s="1255"/>
      <c r="CF79" s="1255">
        <v>8.1</v>
      </c>
      <c r="CG79" s="1255"/>
      <c r="CH79" s="1255"/>
      <c r="CI79" s="1255"/>
      <c r="CJ79" s="1255"/>
      <c r="CK79" s="1255"/>
      <c r="CL79" s="1255"/>
      <c r="CM79" s="1255"/>
      <c r="CN79" s="1255">
        <v>8.1999999999999993</v>
      </c>
      <c r="CO79" s="1255"/>
      <c r="CP79" s="1255"/>
      <c r="CQ79" s="1255"/>
      <c r="CR79" s="1255"/>
      <c r="CS79" s="1255"/>
      <c r="CT79" s="1255"/>
      <c r="CU79" s="1255"/>
      <c r="CV79" s="1255">
        <v>8.3000000000000007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hCu7DJUqj7rMM6zSC+pRV9lrove0VqNnzHEAUXwA66XLhPS9EZejV2j+jpcHTW9LaS69prOdjbTSPLkkmpopEw==" saltValue="XpQXfTZ/gyg8fmk/5yOMc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8D3BF-7440-42CE-B629-BD48F9BA2321}">
  <sheetPr>
    <pageSetUpPr fitToPage="1"/>
  </sheetPr>
  <dimension ref="A1:DR125"/>
  <sheetViews>
    <sheetView showGridLines="0" zoomScaleNormal="100" zoomScaleSheetLayoutView="70" workbookViewId="0">
      <selection activeCell="AF66" sqref="AF6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jzMAIjFDodk6PybSZ2J/YBptnWWtertLTmq8iCds+gaL8w/tETqWVggq8RVglotX2jRhV5uIviuGtyDFnA0vmA==" saltValue="UIVuKSaSj7Ih5BlcbEq7M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E221B-F64E-4800-ADCA-E2934AE8941B}">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RNnn6RcRzafKhkti+nGYOoeBXOJg1eI4SmB8Kyy0ABDVf00N8RbGxThbyntrpoGXlXMfssBMAXDMHoVae1IgXg==" saltValue="H2DeK/smTYue0lBOf0cEk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118560</v>
      </c>
      <c r="E3" s="144"/>
      <c r="F3" s="145">
        <v>125391</v>
      </c>
      <c r="G3" s="146"/>
      <c r="H3" s="147"/>
    </row>
    <row r="4" spans="1:8" x14ac:dyDescent="0.15">
      <c r="A4" s="148"/>
      <c r="B4" s="149"/>
      <c r="C4" s="150"/>
      <c r="D4" s="151">
        <v>43245</v>
      </c>
      <c r="E4" s="152"/>
      <c r="F4" s="153">
        <v>68516</v>
      </c>
      <c r="G4" s="154"/>
      <c r="H4" s="155"/>
    </row>
    <row r="5" spans="1:8" x14ac:dyDescent="0.15">
      <c r="A5" s="136" t="s">
        <v>519</v>
      </c>
      <c r="B5" s="141"/>
      <c r="C5" s="142"/>
      <c r="D5" s="143">
        <v>192611</v>
      </c>
      <c r="E5" s="144"/>
      <c r="F5" s="145">
        <v>138402</v>
      </c>
      <c r="G5" s="146"/>
      <c r="H5" s="147"/>
    </row>
    <row r="6" spans="1:8" x14ac:dyDescent="0.15">
      <c r="A6" s="148"/>
      <c r="B6" s="149"/>
      <c r="C6" s="150"/>
      <c r="D6" s="151">
        <v>84424</v>
      </c>
      <c r="E6" s="152"/>
      <c r="F6" s="153">
        <v>70652</v>
      </c>
      <c r="G6" s="154"/>
      <c r="H6" s="155"/>
    </row>
    <row r="7" spans="1:8" x14ac:dyDescent="0.15">
      <c r="A7" s="136" t="s">
        <v>520</v>
      </c>
      <c r="B7" s="141"/>
      <c r="C7" s="142"/>
      <c r="D7" s="143">
        <v>211878</v>
      </c>
      <c r="E7" s="144"/>
      <c r="F7" s="145">
        <v>146367</v>
      </c>
      <c r="G7" s="146"/>
      <c r="H7" s="147"/>
    </row>
    <row r="8" spans="1:8" x14ac:dyDescent="0.15">
      <c r="A8" s="148"/>
      <c r="B8" s="149"/>
      <c r="C8" s="150"/>
      <c r="D8" s="151">
        <v>112529</v>
      </c>
      <c r="E8" s="152"/>
      <c r="F8" s="153">
        <v>79441</v>
      </c>
      <c r="G8" s="154"/>
      <c r="H8" s="155"/>
    </row>
    <row r="9" spans="1:8" x14ac:dyDescent="0.15">
      <c r="A9" s="136" t="s">
        <v>521</v>
      </c>
      <c r="B9" s="141"/>
      <c r="C9" s="142"/>
      <c r="D9" s="143">
        <v>82721</v>
      </c>
      <c r="E9" s="144"/>
      <c r="F9" s="145">
        <v>165181</v>
      </c>
      <c r="G9" s="146"/>
      <c r="H9" s="147"/>
    </row>
    <row r="10" spans="1:8" x14ac:dyDescent="0.15">
      <c r="A10" s="148"/>
      <c r="B10" s="149"/>
      <c r="C10" s="150"/>
      <c r="D10" s="151">
        <v>56154</v>
      </c>
      <c r="E10" s="152"/>
      <c r="F10" s="153">
        <v>82246</v>
      </c>
      <c r="G10" s="154"/>
      <c r="H10" s="155"/>
    </row>
    <row r="11" spans="1:8" x14ac:dyDescent="0.15">
      <c r="A11" s="136" t="s">
        <v>522</v>
      </c>
      <c r="B11" s="141"/>
      <c r="C11" s="142"/>
      <c r="D11" s="143">
        <v>92456</v>
      </c>
      <c r="E11" s="144"/>
      <c r="F11" s="145">
        <v>166234</v>
      </c>
      <c r="G11" s="146"/>
      <c r="H11" s="147"/>
    </row>
    <row r="12" spans="1:8" x14ac:dyDescent="0.15">
      <c r="A12" s="148"/>
      <c r="B12" s="149"/>
      <c r="C12" s="156"/>
      <c r="D12" s="151">
        <v>70666</v>
      </c>
      <c r="E12" s="152"/>
      <c r="F12" s="153">
        <v>89789</v>
      </c>
      <c r="G12" s="154"/>
      <c r="H12" s="155"/>
    </row>
    <row r="13" spans="1:8" x14ac:dyDescent="0.15">
      <c r="A13" s="136"/>
      <c r="B13" s="141"/>
      <c r="C13" s="157"/>
      <c r="D13" s="158">
        <v>139645</v>
      </c>
      <c r="E13" s="159"/>
      <c r="F13" s="160">
        <v>148315</v>
      </c>
      <c r="G13" s="161"/>
      <c r="H13" s="147"/>
    </row>
    <row r="14" spans="1:8" x14ac:dyDescent="0.15">
      <c r="A14" s="148"/>
      <c r="B14" s="149"/>
      <c r="C14" s="150"/>
      <c r="D14" s="151">
        <v>73404</v>
      </c>
      <c r="E14" s="152"/>
      <c r="F14" s="153">
        <v>78129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4.03</v>
      </c>
      <c r="C19" s="162">
        <f>ROUND(VALUE(SUBSTITUTE(実質収支比率等に係る経年分析!G$48,"▲","-")),2)</f>
        <v>1.03</v>
      </c>
      <c r="D19" s="162">
        <f>ROUND(VALUE(SUBSTITUTE(実質収支比率等に係る経年分析!H$48,"▲","-")),2)</f>
        <v>6.19</v>
      </c>
      <c r="E19" s="162">
        <f>ROUND(VALUE(SUBSTITUTE(実質収支比率等に係る経年分析!I$48,"▲","-")),2)</f>
        <v>1.37</v>
      </c>
      <c r="F19" s="162">
        <f>ROUND(VALUE(SUBSTITUTE(実質収支比率等に係る経年分析!J$48,"▲","-")),2)</f>
        <v>1.0900000000000001</v>
      </c>
    </row>
    <row r="20" spans="1:11" x14ac:dyDescent="0.15">
      <c r="A20" s="162" t="s">
        <v>53</v>
      </c>
      <c r="B20" s="162">
        <f>ROUND(VALUE(SUBSTITUTE(実質収支比率等に係る経年分析!F$47,"▲","-")),2)</f>
        <v>46.1</v>
      </c>
      <c r="C20" s="162">
        <f>ROUND(VALUE(SUBSTITUTE(実質収支比率等に係る経年分析!G$47,"▲","-")),2)</f>
        <v>47.71</v>
      </c>
      <c r="D20" s="162">
        <f>ROUND(VALUE(SUBSTITUTE(実質収支比率等に係る経年分析!H$47,"▲","-")),2)</f>
        <v>52.72</v>
      </c>
      <c r="E20" s="162">
        <f>ROUND(VALUE(SUBSTITUTE(実質収支比率等に係る経年分析!I$47,"▲","-")),2)</f>
        <v>55.57</v>
      </c>
      <c r="F20" s="162">
        <f>ROUND(VALUE(SUBSTITUTE(実質収支比率等に係る経年分析!J$47,"▲","-")),2)</f>
        <v>45.48</v>
      </c>
    </row>
    <row r="21" spans="1:11" x14ac:dyDescent="0.15">
      <c r="A21" s="162" t="s">
        <v>54</v>
      </c>
      <c r="B21" s="162">
        <f>IF(ISNUMBER(VALUE(SUBSTITUTE(実質収支比率等に係る経年分析!F$49,"▲","-"))),ROUND(VALUE(SUBSTITUTE(実質収支比率等に係る経年分析!F$49,"▲","-")),2),NA())</f>
        <v>2.4700000000000002</v>
      </c>
      <c r="C21" s="162">
        <f>IF(ISNUMBER(VALUE(SUBSTITUTE(実質収支比率等に係る経年分析!G$49,"▲","-"))),ROUND(VALUE(SUBSTITUTE(実質収支比率等に係る経年分析!G$49,"▲","-")),2),NA())</f>
        <v>0.72</v>
      </c>
      <c r="D21" s="162">
        <f>IF(ISNUMBER(VALUE(SUBSTITUTE(実質収支比率等に係る経年分析!H$49,"▲","-"))),ROUND(VALUE(SUBSTITUTE(実質収支比率等に係る経年分析!H$49,"▲","-")),2),NA())</f>
        <v>9.6999999999999993</v>
      </c>
      <c r="E21" s="162">
        <f>IF(ISNUMBER(VALUE(SUBSTITUTE(実質収支比率等に係る経年分析!I$49,"▲","-"))),ROUND(VALUE(SUBSTITUTE(実質収支比率等に係る経年分析!I$49,"▲","-")),2),NA())</f>
        <v>-0.17</v>
      </c>
      <c r="F21" s="162">
        <f>IF(ISNUMBER(VALUE(SUBSTITUTE(実質収支比率等に係る経年分析!J$49,"▲","-"))),ROUND(VALUE(SUBSTITUTE(実質収支比率等に係る経年分析!J$49,"▲","-")),2),NA())</f>
        <v>-7.68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0.57999999999999996</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0.7</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住宅新築資金等貸付特別会計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0.01</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0.17</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0.39</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8.4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6.17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1.34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1.07</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1.79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1.69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1.79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3.05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1.35</v>
      </c>
    </row>
    <row r="35" spans="1:16" x14ac:dyDescent="0.15">
      <c r="A35" s="163" t="str">
        <f>IF(連結実質赤字比率に係る赤字・黒字の構成分析!C$35="",NA(),連結実質赤字比率に係る赤字・黒字の構成分析!C$35)</f>
        <v>簡易水道事業会計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1.71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2.2599999999999998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2.39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2.3199999999999998</v>
      </c>
    </row>
    <row r="36" spans="1:16" x14ac:dyDescent="0.15">
      <c r="A36" s="163" t="str">
        <f>IF(連結実質赤字比率に係る赤字・黒字の構成分析!C$34="",NA(),連結実質赤字比率に係る赤字・黒字の構成分析!C$34)</f>
        <v>下水道事業会計</v>
      </c>
      <c r="B36" s="163" t="e">
        <f>IF(ROUND(VALUE(SUBSTITUTE(連結実質赤字比率に係る赤字・黒字の構成分析!F$34,"▲", "-")), 2) &lt; 0, ABS(ROUND(VALUE(SUBSTITUTE(連結実質赤字比率に係る赤字・黒字の構成分析!F$34,"▲", "-")), 2)), NA())</f>
        <v>#VALUE!</v>
      </c>
      <c r="C36" s="163" t="e">
        <f>IF(ROUND(VALUE(SUBSTITUTE(連結実質赤字比率に係る赤字・黒字の構成分析!F$34,"▲", "-")), 2) &gt;= 0, ABS(ROUND(VALUE(SUBSTITUTE(連結実質赤字比率に係る赤字・黒字の構成分析!F$34,"▲", "-")), 2)), NA())</f>
        <v>#VALUE!</v>
      </c>
      <c r="D36" s="163" t="e">
        <f>IF(ROUND(VALUE(SUBSTITUTE(連結実質赤字比率に係る赤字・黒字の構成分析!G$34,"▲", "-")), 2) &lt; 0, ABS(ROUND(VALUE(SUBSTITUTE(連結実質赤字比率に係る赤字・黒字の構成分析!G$34,"▲", "-")), 2)), NA())</f>
        <v>#VALUE!</v>
      </c>
      <c r="E36" s="163" t="e">
        <f>IF(ROUND(VALUE(SUBSTITUTE(連結実質赤字比率に係る赤字・黒字の構成分析!G$34,"▲", "-")), 2) &gt;= 0, ABS(ROUND(VALUE(SUBSTITUTE(連結実質赤字比率に係る赤字・黒字の構成分析!G$34,"▲", "-")), 2)), NA())</f>
        <v>#VALUE!</v>
      </c>
      <c r="F36" s="163" t="e">
        <f>IF(ROUND(VALUE(SUBSTITUTE(連結実質赤字比率に係る赤字・黒字の構成分析!H$34,"▲", "-")), 2) &lt; 0, ABS(ROUND(VALUE(SUBSTITUTE(連結実質赤字比率に係る赤字・黒字の構成分析!H$34,"▲", "-")), 2)), NA())</f>
        <v>#VALUE!</v>
      </c>
      <c r="G36" s="163" t="e">
        <f>IF(ROUND(VALUE(SUBSTITUTE(連結実質赤字比率に係る赤字・黒字の構成分析!H$34,"▲", "-")), 2) &gt;= 0, ABS(ROUND(VALUE(SUBSTITUTE(連結実質赤字比率に係る赤字・黒字の構成分析!H$34,"▲", "-")), 2)), NA())</f>
        <v>#VALUE!</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2.2599999999999998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2.57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442</v>
      </c>
      <c r="E42" s="164"/>
      <c r="F42" s="164"/>
      <c r="G42" s="164">
        <f>'実質公債費比率（分子）の構造'!L$52</f>
        <v>497</v>
      </c>
      <c r="H42" s="164"/>
      <c r="I42" s="164"/>
      <c r="J42" s="164">
        <f>'実質公債費比率（分子）の構造'!M$52</f>
        <v>544</v>
      </c>
      <c r="K42" s="164"/>
      <c r="L42" s="164"/>
      <c r="M42" s="164">
        <f>'実質公債費比率（分子）の構造'!N$52</f>
        <v>549</v>
      </c>
      <c r="N42" s="164"/>
      <c r="O42" s="164"/>
      <c r="P42" s="164">
        <f>'実質公債費比率（分子）の構造'!O$52</f>
        <v>562</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20</v>
      </c>
      <c r="C45" s="164"/>
      <c r="D45" s="164"/>
      <c r="E45" s="164">
        <f>'実質公債費比率（分子）の構造'!L$49</f>
        <v>22</v>
      </c>
      <c r="F45" s="164"/>
      <c r="G45" s="164"/>
      <c r="H45" s="164">
        <f>'実質公債費比率（分子）の構造'!M$49</f>
        <v>25</v>
      </c>
      <c r="I45" s="164"/>
      <c r="J45" s="164"/>
      <c r="K45" s="164">
        <f>'実質公債費比率（分子）の構造'!N$49</f>
        <v>27</v>
      </c>
      <c r="L45" s="164"/>
      <c r="M45" s="164"/>
      <c r="N45" s="164">
        <f>'実質公債費比率（分子）の構造'!O$49</f>
        <v>28</v>
      </c>
      <c r="O45" s="164"/>
      <c r="P45" s="164"/>
    </row>
    <row r="46" spans="1:16" x14ac:dyDescent="0.15">
      <c r="A46" s="164" t="s">
        <v>64</v>
      </c>
      <c r="B46" s="164">
        <f>'実質公債費比率（分子）の構造'!K$48</f>
        <v>145</v>
      </c>
      <c r="C46" s="164"/>
      <c r="D46" s="164"/>
      <c r="E46" s="164">
        <f>'実質公債費比率（分子）の構造'!L$48</f>
        <v>152</v>
      </c>
      <c r="F46" s="164"/>
      <c r="G46" s="164"/>
      <c r="H46" s="164">
        <f>'実質公債費比率（分子）の構造'!M$48</f>
        <v>152</v>
      </c>
      <c r="I46" s="164"/>
      <c r="J46" s="164"/>
      <c r="K46" s="164">
        <f>'実質公債費比率（分子）の構造'!N$48</f>
        <v>173</v>
      </c>
      <c r="L46" s="164"/>
      <c r="M46" s="164"/>
      <c r="N46" s="164">
        <f>'実質公債費比率（分子）の構造'!O$48</f>
        <v>161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521</v>
      </c>
      <c r="C49" s="164"/>
      <c r="D49" s="164"/>
      <c r="E49" s="164">
        <f>'実質公債費比率（分子）の構造'!L$45</f>
        <v>624</v>
      </c>
      <c r="F49" s="164"/>
      <c r="G49" s="164"/>
      <c r="H49" s="164">
        <f>'実質公債費比率（分子）の構造'!M$45</f>
        <v>648</v>
      </c>
      <c r="I49" s="164"/>
      <c r="J49" s="164"/>
      <c r="K49" s="164">
        <f>'実質公債費比率（分子）の構造'!N$45</f>
        <v>684</v>
      </c>
      <c r="L49" s="164"/>
      <c r="M49" s="164"/>
      <c r="N49" s="164">
        <f>'実質公債費比率（分子）の構造'!O$45</f>
        <v>715</v>
      </c>
      <c r="O49" s="164"/>
      <c r="P49" s="164"/>
    </row>
    <row r="50" spans="1:16" x14ac:dyDescent="0.15">
      <c r="A50" s="164" t="s">
        <v>67</v>
      </c>
      <c r="B50" s="164" t="e">
        <f>NA()</f>
        <v>#N/A</v>
      </c>
      <c r="C50" s="164">
        <f>IF(ISNUMBER('実質公債費比率（分子）の構造'!K$53),'実質公債費比率（分子）の構造'!K$53,NA())</f>
        <v>244</v>
      </c>
      <c r="D50" s="164" t="e">
        <f>NA()</f>
        <v>#N/A</v>
      </c>
      <c r="E50" s="164" t="e">
        <f>NA()</f>
        <v>#N/A</v>
      </c>
      <c r="F50" s="164">
        <f>IF(ISNUMBER('実質公債費比率（分子）の構造'!L$53),'実質公債費比率（分子）の構造'!L$53,NA())</f>
        <v>301</v>
      </c>
      <c r="G50" s="164" t="e">
        <f>NA()</f>
        <v>#N/A</v>
      </c>
      <c r="H50" s="164" t="e">
        <f>NA()</f>
        <v>#N/A</v>
      </c>
      <c r="I50" s="164">
        <f>IF(ISNUMBER('実質公債費比率（分子）の構造'!M$53),'実質公債費比率（分子）の構造'!M$53,NA())</f>
        <v>281</v>
      </c>
      <c r="J50" s="164" t="e">
        <f>NA()</f>
        <v>#N/A</v>
      </c>
      <c r="K50" s="164" t="e">
        <f>NA()</f>
        <v>#N/A</v>
      </c>
      <c r="L50" s="164">
        <f>IF(ISNUMBER('実質公債費比率（分子）の構造'!N$53),'実質公債費比率（分子）の構造'!N$53,NA())</f>
        <v>335</v>
      </c>
      <c r="M50" s="164" t="e">
        <f>NA()</f>
        <v>#N/A</v>
      </c>
      <c r="N50" s="164" t="e">
        <f>NA()</f>
        <v>#N/A</v>
      </c>
      <c r="O50" s="164">
        <f>IF(ISNUMBER('実質公債費比率（分子）の構造'!O$53),'実質公債費比率（分子）の構造'!O$53,NA())</f>
        <v>342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6773</v>
      </c>
      <c r="E56" s="163"/>
      <c r="F56" s="163"/>
      <c r="G56" s="163">
        <f>'将来負担比率（分子）の構造'!J$52</f>
        <v>6668</v>
      </c>
      <c r="H56" s="163"/>
      <c r="I56" s="163"/>
      <c r="J56" s="163">
        <f>'将来負担比率（分子）の構造'!K$52</f>
        <v>6168</v>
      </c>
      <c r="K56" s="163"/>
      <c r="L56" s="163"/>
      <c r="M56" s="163">
        <f>'将来負担比率（分子）の構造'!L$52</f>
        <v>5905</v>
      </c>
      <c r="N56" s="163"/>
      <c r="O56" s="163"/>
      <c r="P56" s="163">
        <f>'将来負担比率（分子）の構造'!M$52</f>
        <v>5565</v>
      </c>
    </row>
    <row r="57" spans="1:16" x14ac:dyDescent="0.15">
      <c r="A57" s="163" t="s">
        <v>42</v>
      </c>
      <c r="B57" s="163"/>
      <c r="C57" s="163"/>
      <c r="D57" s="163" t="str">
        <f>'将来負担比率（分子）の構造'!I$51</f>
        <v>-</v>
      </c>
      <c r="E57" s="163"/>
      <c r="F57" s="163"/>
      <c r="G57" s="163" t="str">
        <f>'将来負担比率（分子）の構造'!J$51</f>
        <v>-</v>
      </c>
      <c r="H57" s="163"/>
      <c r="I57" s="163"/>
      <c r="J57" s="163">
        <f>'将来負担比率（分子）の構造'!K$51</f>
        <v>177</v>
      </c>
      <c r="K57" s="163"/>
      <c r="L57" s="163"/>
      <c r="M57" s="163">
        <f>'将来負担比率（分子）の構造'!L$51</f>
        <v>332</v>
      </c>
      <c r="N57" s="163"/>
      <c r="O57" s="163"/>
      <c r="P57" s="163">
        <f>'将来負担比率（分子）の構造'!M$51</f>
        <v>465</v>
      </c>
    </row>
    <row r="58" spans="1:16" x14ac:dyDescent="0.15">
      <c r="A58" s="163" t="s">
        <v>41</v>
      </c>
      <c r="B58" s="163"/>
      <c r="C58" s="163"/>
      <c r="D58" s="163">
        <f>'将来負担比率（分子）の構造'!I$50</f>
        <v>2489</v>
      </c>
      <c r="E58" s="163"/>
      <c r="F58" s="163"/>
      <c r="G58" s="163">
        <f>'将来負担比率（分子）の構造'!J$50</f>
        <v>2709</v>
      </c>
      <c r="H58" s="163"/>
      <c r="I58" s="163"/>
      <c r="J58" s="163">
        <f>'将来負担比率（分子）の構造'!K$50</f>
        <v>2891</v>
      </c>
      <c r="K58" s="163"/>
      <c r="L58" s="163"/>
      <c r="M58" s="163">
        <f>'将来負担比率（分子）の構造'!L$50</f>
        <v>3435</v>
      </c>
      <c r="N58" s="163"/>
      <c r="O58" s="163"/>
      <c r="P58" s="163">
        <f>'将来負担比率（分子）の構造'!M$50</f>
        <v>3326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388</v>
      </c>
      <c r="C62" s="163"/>
      <c r="D62" s="163"/>
      <c r="E62" s="163">
        <f>'将来負担比率（分子）の構造'!J$45</f>
        <v>417</v>
      </c>
      <c r="F62" s="163"/>
      <c r="G62" s="163"/>
      <c r="H62" s="163">
        <f>'将来負担比率（分子）の構造'!K$45</f>
        <v>268</v>
      </c>
      <c r="I62" s="163"/>
      <c r="J62" s="163"/>
      <c r="K62" s="163">
        <f>'将来負担比率（分子）の構造'!L$45</f>
        <v>297</v>
      </c>
      <c r="L62" s="163"/>
      <c r="M62" s="163"/>
      <c r="N62" s="163">
        <f>'将来負担比率（分子）の構造'!M$45</f>
        <v>242</v>
      </c>
      <c r="O62" s="163"/>
      <c r="P62" s="163"/>
    </row>
    <row r="63" spans="1:16" x14ac:dyDescent="0.15">
      <c r="A63" s="163" t="s">
        <v>34</v>
      </c>
      <c r="B63" s="163">
        <f>'将来負担比率（分子）の構造'!I$44</f>
        <v>115</v>
      </c>
      <c r="C63" s="163"/>
      <c r="D63" s="163"/>
      <c r="E63" s="163">
        <f>'将来負担比率（分子）の構造'!J$44</f>
        <v>110</v>
      </c>
      <c r="F63" s="163"/>
      <c r="G63" s="163"/>
      <c r="H63" s="163">
        <f>'将来負担比率（分子）の構造'!K$44</f>
        <v>99</v>
      </c>
      <c r="I63" s="163"/>
      <c r="J63" s="163"/>
      <c r="K63" s="163">
        <f>'将来負担比率（分子）の構造'!L$44</f>
        <v>77</v>
      </c>
      <c r="L63" s="163"/>
      <c r="M63" s="163"/>
      <c r="N63" s="163">
        <f>'将来負担比率（分子）の構造'!M$44</f>
        <v>60</v>
      </c>
      <c r="O63" s="163"/>
      <c r="P63" s="163"/>
    </row>
    <row r="64" spans="1:16" x14ac:dyDescent="0.15">
      <c r="A64" s="163" t="s">
        <v>33</v>
      </c>
      <c r="B64" s="163">
        <f>'将来負担比率（分子）の構造'!I$43</f>
        <v>2334</v>
      </c>
      <c r="C64" s="163"/>
      <c r="D64" s="163"/>
      <c r="E64" s="163">
        <f>'将来負担比率（分子）の構造'!J$43</f>
        <v>2702</v>
      </c>
      <c r="F64" s="163"/>
      <c r="G64" s="163"/>
      <c r="H64" s="163">
        <f>'将来負担比率（分子）の構造'!K$43</f>
        <v>2886</v>
      </c>
      <c r="I64" s="163"/>
      <c r="J64" s="163"/>
      <c r="K64" s="163">
        <f>'将来負担比率（分子）の構造'!L$43</f>
        <v>2876</v>
      </c>
      <c r="L64" s="163"/>
      <c r="M64" s="163"/>
      <c r="N64" s="163">
        <f>'将来負担比率（分子）の構造'!M$43</f>
        <v>2821</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8003</v>
      </c>
      <c r="C66" s="163"/>
      <c r="D66" s="163"/>
      <c r="E66" s="163">
        <f>'将来負担比率（分子）の構造'!J$41</f>
        <v>8327</v>
      </c>
      <c r="F66" s="163"/>
      <c r="G66" s="163"/>
      <c r="H66" s="163">
        <f>'将来負担比率（分子）の構造'!K$41</f>
        <v>8627</v>
      </c>
      <c r="I66" s="163"/>
      <c r="J66" s="163"/>
      <c r="K66" s="163">
        <f>'将来負担比率（分子）の構造'!L$41</f>
        <v>8353</v>
      </c>
      <c r="L66" s="163"/>
      <c r="M66" s="163"/>
      <c r="N66" s="163">
        <f>'将来負担比率（分子）の構造'!M$41</f>
        <v>8099</v>
      </c>
      <c r="O66" s="163"/>
      <c r="P66" s="163"/>
    </row>
    <row r="67" spans="1:16" x14ac:dyDescent="0.15">
      <c r="A67" s="163" t="s">
        <v>71</v>
      </c>
      <c r="B67" s="163" t="e">
        <f>NA()</f>
        <v>#N/A</v>
      </c>
      <c r="C67" s="163">
        <f>IF(ISNUMBER('将来負担比率（分子）の構造'!I$53), IF('将来負担比率（分子）の構造'!I$53 &lt; 0, 0, '将来負担比率（分子）の構造'!I$53), NA())</f>
        <v>1579</v>
      </c>
      <c r="D67" s="163" t="e">
        <f>NA()</f>
        <v>#N/A</v>
      </c>
      <c r="E67" s="163" t="e">
        <f>NA()</f>
        <v>#N/A</v>
      </c>
      <c r="F67" s="163">
        <f>IF(ISNUMBER('将来負担比率（分子）の構造'!J$53), IF('将来負担比率（分子）の構造'!J$53 &lt; 0, 0, '将来負担比率（分子）の構造'!J$53), NA())</f>
        <v>2179</v>
      </c>
      <c r="G67" s="163" t="e">
        <f>NA()</f>
        <v>#N/A</v>
      </c>
      <c r="H67" s="163" t="e">
        <f>NA()</f>
        <v>#N/A</v>
      </c>
      <c r="I67" s="163">
        <f>IF(ISNUMBER('将来負担比率（分子）の構造'!K$53), IF('将来負担比率（分子）の構造'!K$53 &lt; 0, 0, '将来負担比率（分子）の構造'!K$53), NA())</f>
        <v>2646</v>
      </c>
      <c r="J67" s="163" t="e">
        <f>NA()</f>
        <v>#N/A</v>
      </c>
      <c r="K67" s="163" t="e">
        <f>NA()</f>
        <v>#N/A</v>
      </c>
      <c r="L67" s="163">
        <f>IF(ISNUMBER('将来負担比率（分子）の構造'!L$53), IF('将来負担比率（分子）の構造'!L$53 &lt; 0, 0, '将来負担比率（分子）の構造'!L$53), NA())</f>
        <v>1931</v>
      </c>
      <c r="M67" s="163" t="e">
        <f>NA()</f>
        <v>#N/A</v>
      </c>
      <c r="N67" s="163" t="e">
        <f>NA()</f>
        <v>#N/A</v>
      </c>
      <c r="O67" s="163">
        <f>IF(ISNUMBER('将来負担比率（分子）の構造'!M$53), IF('将来負担比率（分子）の構造'!M$53 &lt; 0, 0, '将来負担比率（分子）の構造'!M$53), NA())</f>
        <v>1865</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1739</v>
      </c>
      <c r="C72" s="167">
        <f>基金残高に係る経年分析!G55</f>
        <v>1891</v>
      </c>
      <c r="D72" s="167">
        <f>基金残高に係る経年分析!H55</f>
        <v>1624</v>
      </c>
    </row>
    <row r="73" spans="1:16" x14ac:dyDescent="0.15">
      <c r="A73" s="166" t="s">
        <v>74</v>
      </c>
      <c r="B73" s="167">
        <f>基金残高に係る経年分析!F56</f>
        <v>129</v>
      </c>
      <c r="C73" s="167">
        <f>基金残高に係る経年分析!G56</f>
        <v>189</v>
      </c>
      <c r="D73" s="167">
        <f>基金残高に係る経年分析!H56</f>
        <v>189</v>
      </c>
    </row>
    <row r="74" spans="1:16" x14ac:dyDescent="0.15">
      <c r="A74" s="166" t="s">
        <v>75</v>
      </c>
      <c r="B74" s="167">
        <f>基金残高に係る経年分析!F57</f>
        <v>675</v>
      </c>
      <c r="C74" s="167">
        <f>基金残高に係る経年分析!G57</f>
        <v>1043</v>
      </c>
      <c r="D74" s="167">
        <f>基金残高に係る経年分析!H57</f>
        <v>1174</v>
      </c>
    </row>
  </sheetData>
  <sheetProtection algorithmName="SHA-512" hashValue="cWWk3oq68dphrnDAZEp9cVAWJkq+7KtwWq0FGmU4fVGau4IXSe44SOqe4AiwWJuFobHebaC+tv15b/dcNGHqNg==" saltValue="iDbOqBlqNIlmdJQhxbwa4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2026-03-11T05:34:22Z</cp:lastPrinted>
  <dcterms:created xsi:type="dcterms:W3CDTF">2026-02-23T09:35:59Z</dcterms:created>
  <dcterms:modified xsi:type="dcterms:W3CDTF">2026-09-03T04:23:38Z</dcterms:modified>
  <cp:category/>
</cp:coreProperties>
</file>