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tsclient\D\20260304【県市町村課〆312(木)】令和６年度財政状況資料集の作成について\"/>
    </mc:Choice>
  </mc:AlternateContent>
  <xr:revisionPtr revIDLastSave="0" documentId="13_ncr:1_{872B6A4A-A720-4AB4-B6B8-FA3E5AAC321A}" xr6:coauthVersionLast="47" xr6:coauthVersionMax="47" xr10:uidLastSave="{00000000-0000-0000-0000-000000000000}"/>
  <bookViews>
    <workbookView xWindow="-120" yWindow="-120" windowWidth="29040" windowHeight="15840" firstSheet="9"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O34" i="10"/>
  <c r="BW34" i="10"/>
  <c r="BW35" i="10" s="1"/>
  <c r="BW36" i="10" s="1"/>
  <c r="BW37" i="10" s="1"/>
  <c r="BW38" i="10" s="1"/>
  <c r="BW39" i="10" s="1"/>
  <c r="BW40" i="10" s="1"/>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<sst xmlns="http://schemas.openxmlformats.org/spreadsheetml/2006/main" count="1075" uniqueCount="560">
  <si>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</si>
  <si>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</si>
  <si>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</si>
  <si>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</si>
  <si>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</si>
  <si>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</si>
  <si>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</si>
  <si>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</si>
  <si>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</si>
  <si>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</si>
  <si>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</si>
  <si>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</si>
  <si>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</si>
  <si>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</si>
  <si>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</si>
  <si>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</si>
  <si>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</si>
  <si>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</si>
  <si>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</si>
  <si>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</si>
  <si>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</si>
  <si>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</si>
  <si>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</si>
  <si>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</si>
  <si>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</si>
  <si>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</si>
  <si>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</si>
  <si>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</si>
  <si>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</si>
  <si>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</si>
  <si>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</si>
  <si>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</si>
  <si>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</si>
  <si>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</si>
  <si>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</si>
  <si>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</si>
  <si>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</si>
  <si>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</si>
  <si>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</si>
  <si>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</si>
  <si>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</si>
  <si>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</si>
  <si>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</si>
  <si>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</si>
  <si>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</si>
  <si>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</si>
  <si>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</si>
  <si>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</si>
  <si>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</si>
  <si>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</si>
  <si>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</si>
  <si>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</si>
  <si>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</si>
  <si>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</si>
  <si>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</si>
  <si>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</si>
  <si>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</si>
  <si>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</si>
  <si>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</si>
  <si>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</si>
  <si>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</si>
  <si>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</si>
  <si>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</si>
  <si>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</si>
  <si>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</si>
  <si>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</si>
  <si>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</si>
  <si>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</si>
  <si>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</si>
  <si>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</si>
  <si>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</si>
  <si>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</si>
  <si>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</si>
  <si>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</si>
  <si>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</si>
  <si>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</si>
  <si>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</si>
  <si>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</si>
  <si>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</si>
  <si>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</si>
  <si>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</si>
  <si>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</si>
  <si>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</si>
  <si>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</si>
  <si>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</si>
  <si>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</si>
  <si>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</si>
  <si>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</si>
  <si>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</si>
  <si>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</si>
  <si>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</si>
  <si>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</si>
  <si>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</si>
  <si>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</si>
  <si>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</si>
  <si>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</si>
  <si>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</si>
  <si>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</si>
  <si>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</si>
  <si>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</si>
  <si>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</si>
  <si>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</si>
  <si>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</si>
  <si>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</si>
  <si>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</si>
  <si>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</si>
  <si>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</si>
  <si>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</si>
  <si>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</si>
  <si>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</si>
  <si>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</si>
  <si>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</si>
  <si>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</si>
  <si>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</si>
  <si>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</si>
  <si>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</si>
  <si>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</si>
  <si>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</si>
  <si>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</si>
  <si>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</si>
  <si>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</si>
  <si>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</si>
  <si>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</si>
  <si>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</si>
  <si>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</si>
  <si>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</si>
  <si>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</si>
  <si>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</si>
  <si>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</si>
  <si>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</si>
  <si>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</si>
  <si>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</si>
  <si>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</si>
  <si>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</si>
  <si>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</si>
  <si>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</si>
  <si>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</si>
  <si>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</si>
  <si>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</si>
  <si>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</si>
  <si>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</si>
  <si>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</si>
  <si>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</si>
  <si>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</si>
  <si>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</si>
  <si>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</si>
  <si>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</si>
  <si>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</si>
  <si>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</si>
  <si>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</si>
  <si>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</si>
  <si>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</si>
  <si>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</si>
  <si>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</si>
  <si>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</si>
  <si>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</si>
  <si>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</si>
  <si>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</si>
  <si>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</si>
  <si>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</si>
  <si>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</si>
  <si>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</si>
  <si>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</si>
  <si>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</si>
  <si>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</si>
  <si>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</si>
  <si>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</si>
  <si>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</si>
  <si>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</si>
  <si>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</si>
  <si>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</si>
  <si>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</si>
  <si>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</si>
  <si>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</si>
  <si>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</si>
  <si>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</si>
  <si>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</si>
  <si>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</si>
  <si>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</si>
  <si>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</si>
  <si>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</si>
  <si>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</si>
  <si>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</si>
  <si>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</si>
  <si>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</si>
  <si>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</si>
  <si>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</si>
  <si>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</si>
  <si>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</si>
  <si>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</si>
  <si>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</si>
  <si>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</si>
  <si>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</si>
  <si>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</si>
  <si>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</si>
  <si>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</si>
  <si>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</si>
  <si>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</si>
  <si>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</si>
  <si>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</si>
  <si>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</si>
  <si>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</si>
  <si>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</si>
  <si>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熊本県嘉島町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</si>
  <si>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</si>
  <si>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</si>
  <si>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</si>
  <si>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</si>
  <si>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</si>
  <si>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</si>
  <si>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</si>
  <si>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</si>
  <si>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</si>
  <si>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</si>
  <si>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</si>
  <si>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</si>
  <si>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</si>
  <si>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</si>
  <si>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</si>
  <si>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</si>
  <si>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</si>
  <si>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</si>
  <si>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</si>
  <si>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</si>
  <si>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</si>
  <si>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</si>
  <si>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</si>
  <si>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</si>
  <si>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</si>
  <si>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</si>
  <si>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</si>
  <si>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</si>
  <si>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</si>
  <si>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</si>
  <si>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</si>
  <si>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</si>
  <si>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</si>
  <si>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</si>
  <si>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</si>
  <si>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</si>
  <si>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</si>
  <si>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</si>
  <si>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</si>
  <si>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</si>
  <si>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</si>
  <si>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</si>
  <si>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</si>
  <si>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</si>
  <si>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</si>
  <si>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</si>
  <si>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</si>
  <si>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</si>
  <si>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</si>
  <si>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</si>
  <si>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</si>
  <si>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</si>
  <si>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</si>
  <si>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</si>
  <si>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</si>
  <si>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</si>
  <si>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</si>
  <si>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</si>
  <si>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</si>
  <si>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</si>
  <si>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</si>
  <si>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</si>
  <si>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</si>
  <si>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</si>
  <si>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</si>
  <si>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</si>
  <si>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</si>
  <si>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</si>
  <si>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</si>
  <si>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</si>
  <si>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</si>
  <si>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</si>
  <si>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</si>
  <si>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</si>
  <si>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</si>
  <si>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</si>
  <si>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</si>
  <si>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</si>
  <si>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</si>
  <si>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</si>
  <si>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</si>
  <si>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</si>
  <si>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</si>
  <si>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</si>
  <si>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</si>
  <si>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</si>
  <si>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</si>
  <si>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</si>
  <si>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</si>
  <si>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</si>
  <si>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</si>
  <si>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</si>
  <si>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</si>
  <si>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</si>
  <si>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</si>
  <si>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</si>
  <si>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</si>
  <si>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</si>
  <si>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</si>
  <si>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</si>
  <si>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</si>
  <si>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</si>
  <si>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</si>
  <si>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</si>
  <si>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</si>
  <si>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</si>
  <si>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</si>
  <si>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</si>
  <si>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</si>
  <si>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</si>
  <si>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</si>
  <si>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</si>
  <si>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</si>
  <si>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</si>
  <si>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</si>
  <si>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</si>
  <si>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</si>
  <si>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</si>
  <si>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</si>
  <si>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</si>
  <si>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</si>
  <si>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</si>
  <si>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</si>
  <si>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</si>
  <si>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</si>
  <si>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</si>
  <si>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</si>
  <si>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</si>
  <si>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</si>
  <si>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</si>
  <si>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</si>
  <si>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</si>
  <si>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</si>
  <si>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</si>
  <si>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</si>
  <si>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</si>
  <si>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</si>
  <si>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</si>
  <si>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</si>
  <si>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</si>
  <si>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</si>
  <si>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</si>
  <si>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</si>
  <si>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</si>
  <si>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</si>
  <si>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</si>
  <si>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</si>
  <si>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</si>
  <si>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</si>
  <si>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</si>
  <si>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熊本県嘉島町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</si>
  <si>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</si>
  <si>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</si>
  <si>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</si>
  <si>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</si>
  <si>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</si>
  <si>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</si>
  <si>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</si>
  <si>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</si>
  <si>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</si>
  <si>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</si>
  <si>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</si>
  <si>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</si>
  <si>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</si>
  <si>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</si>
  <si>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</si>
  <si>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</si>
  <si>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</si>
  <si>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</si>
  <si>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</si>
  <si>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</si>
  <si>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</si>
  <si>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</si>
  <si>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</si>
  <si>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</si>
  <si>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</si>
  <si>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</si>
  <si>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</si>
  <si>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</si>
  <si>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</si>
  <si>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</si>
  <si>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</si>
  <si>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</si>
  <si>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</si>
  <si>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</si>
  <si>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</si>
  <si>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</si>
  <si>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</si>
  <si>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</si>
  <si>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</si>
  <si>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</si>
  <si>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</si>
  <si>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</si>
  <si>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</si>
  <si>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</si>
  <si>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</si>
  <si>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</si>
  <si>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</si>
  <si>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</si>
  <si>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</si>
  <si>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</si>
  <si>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</si>
  <si>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</si>
  <si>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</si>
  <si>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</si>
  <si>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</si>
  <si>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</si>
  <si>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</si>
  <si>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</si>
  <si>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</si>
  <si>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</si>
  <si>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</si>
  <si>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</si>
  <si>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</si>
  <si>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</si>
  <si>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</si>
  <si>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</si>
  <si>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</si>
  <si>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</si>
  <si>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</si>
  <si>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</si>
  <si>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</si>
  <si>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</si>
  <si>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</si>
  <si>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</si>
  <si>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</si>
  <si>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</si>
  <si>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</si>
  <si>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</si>
  <si>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</si>
  <si>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</si>
  <si>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</si>
  <si>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</si>
  <si>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</si>
  <si>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</si>
  <si>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</si>
  <si>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</si>
  <si>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</si>
  <si>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</si>
  <si>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</si>
  <si>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</si>
  <si>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</si>
  <si>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</si>
  <si>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</si>
  <si>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</si>
  <si>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</si>
  <si>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</si>
  <si>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</si>
  <si>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</si>
  <si>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</si>
  <si>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</si>
  <si>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</si>
  <si>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</si>
  <si>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</si>
  <si>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</si>
  <si>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</si>
  <si>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</si>
  <si>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</si>
  <si>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</si>
  <si>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</si>
  <si>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</si>
  <si>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</si>
  <si>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</si>
  <si>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</si>
  <si>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</si>
  <si>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</si>
  <si>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</si>
  <si>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</si>
  <si>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</si>
  <si>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</si>
  <si>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</si>
  <si>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</si>
  <si>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</si>
  <si>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</si>
  <si>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</si>
  <si>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</si>
  <si>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</si>
  <si>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</si>
  <si>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</si>
  <si>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</si>
  <si>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</si>
  <si>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</si>
  <si>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</si>
  <si>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</si>
  <si>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</si>
  <si>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</si>
  <si>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</si>
  <si>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</si>
  <si>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</si>
  <si>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</si>
  <si>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</si>
  <si>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</si>
  <si>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</si>
  <si>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</si>
  <si>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</si>
  <si>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</si>
  <si>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</si>
  <si>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</si>
  <si>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</si>
  <si>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</si>
  <si>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</si>
  <si>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</si>
  <si>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</si>
  <si>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</si>
  <si>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</si>
  <si>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</si>
  <si>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</si>
  <si>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</si>
  <si>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</si>
  <si>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</si>
  <si>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</si>
  <si>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</si>
  <si>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</si>
  <si>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</si>
  <si>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</si>
  <si>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</si>
  <si>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</si>
  <si>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</si>
  <si>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</si>
  <si>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</si>
  <si>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</si>
  <si>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</si>
  <si>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</si>
  <si>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</si>
  <si>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</si>
  <si>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</si>
  <si>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0.17</t>
  </si>
  <si>
    <t>▲ 7.68</t>
  </si>
  <si>
    <t>下水道事業会計</t>
  </si>
  <si>
    <t>簡易水道事業会計</t>
  </si>
  <si>
    <t>介護保険特別会計</t>
  </si>
  <si>
    <t>一般会計</t>
  </si>
  <si>
    <t>国民健康保険特別会計</t>
  </si>
  <si>
    <t>後期高齢者医療特別会計</t>
  </si>
  <si>
    <t>住宅新築資金等貸付特別会計</t>
  </si>
  <si>
    <t>その他会計（赤字）</t>
  </si>
  <si>
    <t>その他会計（黒字）</t>
  </si>
  <si>
    <t>R02</t>
    <phoneticPr fontId="5"/>
  </si>
  <si>
    <t>R03</t>
    <phoneticPr fontId="5"/>
  </si>
  <si>
    <t>R04</t>
    <phoneticPr fontId="5"/>
  </si>
  <si>
    <t>R05</t>
    <phoneticPr fontId="5"/>
  </si>
  <si>
    <t>R06</t>
    <phoneticPr fontId="5"/>
  </si>
  <si>
    <t>ふるさと応援寄附基金</t>
    <rPh sb="6" eb="8">
      <t>キフ</t>
    </rPh>
    <phoneticPr fontId="5"/>
  </si>
  <si>
    <t>公共施設等整備基金</t>
    <rPh sb="0" eb="2">
      <t>コウキョウ</t>
    </rPh>
    <rPh sb="2" eb="4">
      <t>シセツ</t>
    </rPh>
    <rPh sb="4" eb="5">
      <t>トウ</t>
    </rPh>
    <rPh sb="5" eb="7">
      <t>セイビ</t>
    </rPh>
    <rPh sb="7" eb="9">
      <t>キキン</t>
    </rPh>
    <phoneticPr fontId="5"/>
  </si>
  <si>
    <t>地域福祉基金</t>
    <rPh sb="0" eb="2">
      <t>チイキ</t>
    </rPh>
    <rPh sb="2" eb="4">
      <t>フクシ</t>
    </rPh>
    <rPh sb="4" eb="6">
      <t>キキン</t>
    </rPh>
    <phoneticPr fontId="5"/>
  </si>
  <si>
    <t>平成２８年熊本地震復興基金</t>
    <rPh sb="0" eb="2">
      <t>ヘイセイ</t>
    </rPh>
    <rPh sb="4" eb="5">
      <t>ネン</t>
    </rPh>
    <rPh sb="5" eb="7">
      <t>クマモト</t>
    </rPh>
    <rPh sb="7" eb="9">
      <t>ジシン</t>
    </rPh>
    <rPh sb="9" eb="11">
      <t>フッコウ</t>
    </rPh>
    <rPh sb="11" eb="13">
      <t>キキン</t>
    </rPh>
    <phoneticPr fontId="5"/>
  </si>
  <si>
    <t>中山間ふるさと水と土保全基金</t>
    <rPh sb="0" eb="1">
      <t>チュウ</t>
    </rPh>
    <rPh sb="1" eb="3">
      <t>サンカン</t>
    </rPh>
    <rPh sb="7" eb="8">
      <t>ミズ</t>
    </rPh>
    <rPh sb="9" eb="10">
      <t>ツチ</t>
    </rPh>
    <rPh sb="10" eb="12">
      <t>ホゼン</t>
    </rPh>
    <rPh sb="12" eb="14">
      <t>キキン</t>
    </rPh>
    <phoneticPr fontId="5"/>
  </si>
  <si>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</si>
  <si>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</si>
  <si>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t>
    <phoneticPr fontId="38"/>
  </si>
  <si>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</si>
  <si>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</si>
  <si>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</si>
  <si>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</si>
  <si>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熊本県後期高齢者医療広域連合（特別会計）</t>
    <rPh sb="0" eb="3">
      <t>クマモトケン</t>
    </rPh>
    <rPh sb="3" eb="5">
      <t>コウキ</t>
    </rPh>
    <rPh sb="5" eb="8">
      <t>コウレイシャ</t>
    </rPh>
    <rPh sb="8" eb="10">
      <t>イリョウ</t>
    </rPh>
    <rPh sb="10" eb="12">
      <t>コウイキ</t>
    </rPh>
    <rPh sb="12" eb="14">
      <t>レンゴウ</t>
    </rPh>
    <rPh sb="15" eb="17">
      <t>トクベツ</t>
    </rPh>
    <rPh sb="17" eb="19">
      <t>カイケイ</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</si>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</sst>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extLst>
            <c:ext xmlns:c16="http://schemas.microsoft.com/office/drawing/2014/chart" uri="{C3380CC4-5D6E-409C-BE32-E72D297353CC}">
              <c16:uniqueId val="{00000000-9EB2-4C30-9D0A-9E076CE1F18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118560</c:v>
                </c:pt>
                <c:pt idx="1">
                  <c:v>192611</c:v>
                </c:pt>
                <c:pt idx="2">
                  <c:v>211878</c:v>
                </c:pt>
                <c:pt idx="3">
                  <c:v>82721</c:v>
                </c:pt>
                <c:pt idx="4">
                  <c:v>92456</c:v>
                </c:pt>
              </c:numCache>
            </c:numRef>
          </c:val>
          <c:smooth val="0"/>
          <c:extLst>
            <c:ext xmlns:c16="http://schemas.microsoft.com/office/drawing/2014/chart" uri="{C3380CC4-5D6E-409C-BE32-E72D297353CC}">
              <c16:uniqueId val="{00000001-9EB2-4C30-9D0A-9E076CE1F18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4.03</c:v>
                </c:pt>
                <c:pt idx="1">
                  <c:v>1.03</c:v>
                </c:pt>
                <c:pt idx="2">
                  <c:v>6.19</c:v>
                </c:pt>
                <c:pt idx="3">
                  <c:v>1.37</c:v>
                </c:pt>
                <c:pt idx="4">
                  <c:v>1.0900000000000001</c:v>
                </c:pt>
              </c:numCache>
            </c:numRef>
          </c:val>
          <c:extLst>
            <c:ext xmlns:c16="http://schemas.microsoft.com/office/drawing/2014/chart" uri="{C3380CC4-5D6E-409C-BE32-E72D297353CC}">
              <c16:uniqueId val="{00000000-2C0A-438C-8BA5-885FB330844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46.1</c:v>
                </c:pt>
                <c:pt idx="1">
                  <c:v>47.71</c:v>
                </c:pt>
                <c:pt idx="2">
                  <c:v>52.72</c:v>
                </c:pt>
                <c:pt idx="3">
                  <c:v>55.57</c:v>
                </c:pt>
                <c:pt idx="4">
                  <c:v>45.48</c:v>
                </c:pt>
              </c:numCache>
            </c:numRef>
          </c:val>
          <c:extLst>
            <c:ext xmlns:c16="http://schemas.microsoft.com/office/drawing/2014/chart" uri="{C3380CC4-5D6E-409C-BE32-E72D297353CC}">
              <c16:uniqueId val="{00000001-2C0A-438C-8BA5-885FB330844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2.4700000000000002</c:v>
                </c:pt>
                <c:pt idx="1">
                  <c:v>0.72</c:v>
                </c:pt>
                <c:pt idx="2">
                  <c:v>9.6999999999999993</c:v>
                </c:pt>
                <c:pt idx="3">
                  <c:v>-0.17</c:v>
                </c:pt>
                <c:pt idx="4">
                  <c:v>-7.68</c:v>
                </c:pt>
              </c:numCache>
            </c:numRef>
          </c:val>
          <c:smooth val="0"/>
          <c:extLst>
            <c:ext xmlns:c16="http://schemas.microsoft.com/office/drawing/2014/chart" uri="{C3380CC4-5D6E-409C-BE32-E72D297353CC}">
              <c16:uniqueId val="{00000002-2C0A-438C-8BA5-885FB330844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0.72</c:v>
                </c:pt>
                <c:pt idx="2">
                  <c:v>#N/A</c:v>
                </c:pt>
                <c:pt idx="3">
                  <c:v>0.57999999999999996</c:v>
                </c:pt>
                <c:pt idx="4">
                  <c:v>#N/A</c:v>
                </c:pt>
                <c:pt idx="5">
                  <c:v>0.7</c:v>
                </c:pt>
                <c:pt idx="6">
                  <c:v>0</c:v>
                </c:pt>
                <c:pt idx="7">
                  <c:v>0</c:v>
                </c:pt>
                <c:pt idx="8">
                  <c:v>0</c:v>
                </c:pt>
                <c:pt idx="9">
                  <c:v>0</c:v>
                </c:pt>
              </c:numCache>
            </c:numRef>
          </c:val>
          <c:extLst>
            <c:ext xmlns:c16="http://schemas.microsoft.com/office/drawing/2014/chart" uri="{C3380CC4-5D6E-409C-BE32-E72D297353CC}">
              <c16:uniqueId val="{00000000-CA9B-4C13-AAA3-8DBDCDC15C3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A9B-4C13-AAA3-8DBDCDC15C3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A9B-4C13-AAA3-8DBDCDC15C3A}"/>
            </c:ext>
          </c:extLst>
        </c:ser>
        <c:ser>
          <c:idx val="3"/>
          <c:order val="3"/>
          <c:tx>
            <c:strRef>
              <c:f>データシート!$A$30</c:f>
              <c:strCache>
                <c:ptCount val="1"/>
                <c:pt idx="0">
                  <c:v>住宅新築資金等貸付特別会計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0.01</c:v>
                </c:pt>
                <c:pt idx="2">
                  <c:v>#N/A</c:v>
                </c:pt>
                <c:pt idx="3">
                  <c:v>0.01</c:v>
                </c:pt>
                <c:pt idx="4">
                  <c:v>#N/A</c:v>
                </c:pt>
                <c:pt idx="5">
                  <c:v>0.01</c:v>
                </c:pt>
                <c:pt idx="6">
                  <c:v>#N/A</c:v>
                </c:pt>
                <c:pt idx="7">
                  <c:v>0.02</c:v>
                </c:pt>
                <c:pt idx="8">
                  <c:v>#N/A</c:v>
                </c:pt>
                <c:pt idx="9">
                  <c:v>0.01</c:v>
                </c:pt>
              </c:numCache>
            </c:numRef>
          </c:val>
          <c:extLst>
            <c:ext xmlns:c16="http://schemas.microsoft.com/office/drawing/2014/chart" uri="{C3380CC4-5D6E-409C-BE32-E72D297353CC}">
              <c16:uniqueId val="{00000003-CA9B-4C13-AAA3-8DBDCDC15C3A}"/>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c:v>
                </c:pt>
                <c:pt idx="2">
                  <c:v>#N/A</c:v>
                </c:pt>
                <c:pt idx="3">
                  <c:v>0.12</c:v>
                </c:pt>
                <c:pt idx="4">
                  <c:v>#N/A</c:v>
                </c:pt>
                <c:pt idx="5">
                  <c:v>0.15</c:v>
                </c:pt>
                <c:pt idx="6">
                  <c:v>#N/A</c:v>
                </c:pt>
                <c:pt idx="7">
                  <c:v>0.16</c:v>
                </c:pt>
                <c:pt idx="8">
                  <c:v>#N/A</c:v>
                </c:pt>
                <c:pt idx="9">
                  <c:v>0.17</c:v>
                </c:pt>
              </c:numCache>
            </c:numRef>
          </c:val>
          <c:extLst>
            <c:ext xmlns:c16="http://schemas.microsoft.com/office/drawing/2014/chart" uri="{C3380CC4-5D6E-409C-BE32-E72D297353CC}">
              <c16:uniqueId val="{00000004-CA9B-4C13-AAA3-8DBDCDC15C3A}"/>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1.02</c:v>
                </c:pt>
                <c:pt idx="2">
                  <c:v>#N/A</c:v>
                </c:pt>
                <c:pt idx="3">
                  <c:v>0.96</c:v>
                </c:pt>
                <c:pt idx="4">
                  <c:v>#N/A</c:v>
                </c:pt>
                <c:pt idx="5">
                  <c:v>0.87</c:v>
                </c:pt>
                <c:pt idx="6">
                  <c:v>#N/A</c:v>
                </c:pt>
                <c:pt idx="7">
                  <c:v>0.73</c:v>
                </c:pt>
                <c:pt idx="8">
                  <c:v>#N/A</c:v>
                </c:pt>
                <c:pt idx="9">
                  <c:v>0.39</c:v>
                </c:pt>
              </c:numCache>
            </c:numRef>
          </c:val>
          <c:extLst>
            <c:ext xmlns:c16="http://schemas.microsoft.com/office/drawing/2014/chart" uri="{C3380CC4-5D6E-409C-BE32-E72D297353CC}">
              <c16:uniqueId val="{00000005-CA9B-4C13-AAA3-8DBDCDC15C3A}"/>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8.4</c:v>
                </c:pt>
                <c:pt idx="2">
                  <c:v>#N/A</c:v>
                </c:pt>
                <c:pt idx="3">
                  <c:v>1.01</c:v>
                </c:pt>
                <c:pt idx="4">
                  <c:v>#N/A</c:v>
                </c:pt>
                <c:pt idx="5">
                  <c:v>6.17</c:v>
                </c:pt>
                <c:pt idx="6">
                  <c:v>#N/A</c:v>
                </c:pt>
                <c:pt idx="7">
                  <c:v>1.34</c:v>
                </c:pt>
                <c:pt idx="8">
                  <c:v>#N/A</c:v>
                </c:pt>
                <c:pt idx="9">
                  <c:v>1.07</c:v>
                </c:pt>
              </c:numCache>
            </c:numRef>
          </c:val>
          <c:extLst>
            <c:ext xmlns:c16="http://schemas.microsoft.com/office/drawing/2014/chart" uri="{C3380CC4-5D6E-409C-BE32-E72D297353CC}">
              <c16:uniqueId val="{00000006-CA9B-4C13-AAA3-8DBDCDC15C3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1.79</c:v>
                </c:pt>
                <c:pt idx="2">
                  <c:v>#N/A</c:v>
                </c:pt>
                <c:pt idx="3">
                  <c:v>1.69</c:v>
                </c:pt>
                <c:pt idx="4">
                  <c:v>#N/A</c:v>
                </c:pt>
                <c:pt idx="5">
                  <c:v>1.79</c:v>
                </c:pt>
                <c:pt idx="6">
                  <c:v>#N/A</c:v>
                </c:pt>
                <c:pt idx="7">
                  <c:v>3.05</c:v>
                </c:pt>
                <c:pt idx="8">
                  <c:v>#N/A</c:v>
                </c:pt>
                <c:pt idx="9">
                  <c:v>1.35</c:v>
                </c:pt>
              </c:numCache>
            </c:numRef>
          </c:val>
          <c:extLst>
            <c:ext xmlns:c16="http://schemas.microsoft.com/office/drawing/2014/chart" uri="{C3380CC4-5D6E-409C-BE32-E72D297353CC}">
              <c16:uniqueId val="{00000007-CA9B-4C13-AAA3-8DBDCDC15C3A}"/>
            </c:ext>
          </c:extLst>
        </c:ser>
        <c:ser>
          <c:idx val="8"/>
          <c:order val="8"/>
          <c:tx>
            <c:strRef>
              <c:f>データシート!$A$35</c:f>
              <c:strCache>
                <c:ptCount val="1"/>
                <c:pt idx="0">
                  <c:v>簡易水道事業会計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#N/A</c:v>
                </c:pt>
                <c:pt idx="3">
                  <c:v>1.71</c:v>
                </c:pt>
                <c:pt idx="4">
                  <c:v>#N/A</c:v>
                </c:pt>
                <c:pt idx="5">
                  <c:v>2.2599999999999998</c:v>
                </c:pt>
                <c:pt idx="6">
                  <c:v>#N/A</c:v>
                </c:pt>
                <c:pt idx="7">
                  <c:v>2.39</c:v>
                </c:pt>
                <c:pt idx="8">
                  <c:v>#N/A</c:v>
                </c:pt>
                <c:pt idx="9">
                  <c:v>2.3199999999999998</c:v>
                </c:pt>
              </c:numCache>
            </c:numRef>
          </c:val>
          <c:extLst>
            <c:ext xmlns:c16="http://schemas.microsoft.com/office/drawing/2014/chart" uri="{C3380CC4-5D6E-409C-BE32-E72D297353CC}">
              <c16:uniqueId val="{00000008-CA9B-4C13-AAA3-8DBDCDC15C3A}"/>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#N/A</c:v>
                </c:pt>
                <c:pt idx="7">
                  <c:v>2.2599999999999998</c:v>
                </c:pt>
                <c:pt idx="8">
                  <c:v>#N/A</c:v>
                </c:pt>
                <c:pt idx="9">
                  <c:v>2.57</c:v>
                </c:pt>
              </c:numCache>
            </c:numRef>
          </c:val>
          <c:extLst>
            <c:ext xmlns:c16="http://schemas.microsoft.com/office/drawing/2014/chart" uri="{C3380CC4-5D6E-409C-BE32-E72D297353CC}">
              <c16:uniqueId val="{00000009-CA9B-4C13-AAA3-8DBDCDC15C3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442</c:v>
                </c:pt>
                <c:pt idx="5">
                  <c:v>497</c:v>
                </c:pt>
                <c:pt idx="8">
                  <c:v>544</c:v>
                </c:pt>
                <c:pt idx="11">
                  <c:v>549</c:v>
                </c:pt>
                <c:pt idx="14">
                  <c:v>562</c:v>
                </c:pt>
              </c:numCache>
            </c:numRef>
          </c:val>
          <c:extLst>
            <c:ext xmlns:c16="http://schemas.microsoft.com/office/drawing/2014/chart" uri="{C3380CC4-5D6E-409C-BE32-E72D297353CC}">
              <c16:uniqueId val="{00000000-4AA6-4C9C-93DC-75AB945F137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AA6-4C9C-93DC-75AB945F137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AA6-4C9C-93DC-75AB945F137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20</c:v>
                </c:pt>
                <c:pt idx="3">
                  <c:v>22</c:v>
                </c:pt>
                <c:pt idx="6">
                  <c:v>25</c:v>
                </c:pt>
                <c:pt idx="9">
                  <c:v>27</c:v>
                </c:pt>
                <c:pt idx="12">
                  <c:v>28</c:v>
                </c:pt>
              </c:numCache>
            </c:numRef>
          </c:val>
          <c:extLst>
            <c:ext xmlns:c16="http://schemas.microsoft.com/office/drawing/2014/chart" uri="{C3380CC4-5D6E-409C-BE32-E72D297353CC}">
              <c16:uniqueId val="{00000003-4AA6-4C9C-93DC-75AB945F137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145</c:v>
                </c:pt>
                <c:pt idx="3">
                  <c:v>152</c:v>
                </c:pt>
                <c:pt idx="6">
                  <c:v>152</c:v>
                </c:pt>
                <c:pt idx="9">
                  <c:v>173</c:v>
                </c:pt>
                <c:pt idx="12">
                  <c:v>161</c:v>
                </c:pt>
              </c:numCache>
            </c:numRef>
          </c:val>
          <c:extLst>
            <c:ext xmlns:c16="http://schemas.microsoft.com/office/drawing/2014/chart" uri="{C3380CC4-5D6E-409C-BE32-E72D297353CC}">
              <c16:uniqueId val="{00000004-4AA6-4C9C-93DC-75AB945F137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A6-4C9C-93DC-75AB945F137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A6-4C9C-93DC-75AB945F137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521</c:v>
                </c:pt>
                <c:pt idx="3">
                  <c:v>624</c:v>
                </c:pt>
                <c:pt idx="6">
                  <c:v>648</c:v>
                </c:pt>
                <c:pt idx="9">
                  <c:v>684</c:v>
                </c:pt>
                <c:pt idx="12">
                  <c:v>715</c:v>
                </c:pt>
              </c:numCache>
            </c:numRef>
          </c:val>
          <c:extLst>
            <c:ext xmlns:c16="http://schemas.microsoft.com/office/drawing/2014/chart" uri="{C3380CC4-5D6E-409C-BE32-E72D297353CC}">
              <c16:uniqueId val="{00000007-4AA6-4C9C-93DC-75AB945F137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244</c:v>
                </c:pt>
                <c:pt idx="2">
                  <c:v>#N/A</c:v>
                </c:pt>
                <c:pt idx="3">
                  <c:v>#N/A</c:v>
                </c:pt>
                <c:pt idx="4">
                  <c:v>301</c:v>
                </c:pt>
                <c:pt idx="5">
                  <c:v>#N/A</c:v>
                </c:pt>
                <c:pt idx="6">
                  <c:v>#N/A</c:v>
                </c:pt>
                <c:pt idx="7">
                  <c:v>281</c:v>
                </c:pt>
                <c:pt idx="8">
                  <c:v>#N/A</c:v>
                </c:pt>
                <c:pt idx="9">
                  <c:v>#N/A</c:v>
                </c:pt>
                <c:pt idx="10">
                  <c:v>335</c:v>
                </c:pt>
                <c:pt idx="11">
                  <c:v>#N/A</c:v>
                </c:pt>
                <c:pt idx="12">
                  <c:v>#N/A</c:v>
                </c:pt>
                <c:pt idx="13">
                  <c:v>342</c:v>
                </c:pt>
                <c:pt idx="14">
                  <c:v>#N/A</c:v>
                </c:pt>
              </c:numCache>
            </c:numRef>
          </c:val>
          <c:smooth val="0"/>
          <c:extLst>
            <c:ext xmlns:c16="http://schemas.microsoft.com/office/drawing/2014/chart" uri="{C3380CC4-5D6E-409C-BE32-E72D297353CC}">
              <c16:uniqueId val="{00000008-4AA6-4C9C-93DC-75AB945F137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6773</c:v>
                </c:pt>
                <c:pt idx="5">
                  <c:v>6668</c:v>
                </c:pt>
                <c:pt idx="8">
                  <c:v>6168</c:v>
                </c:pt>
                <c:pt idx="11">
                  <c:v>5905</c:v>
                </c:pt>
                <c:pt idx="14">
                  <c:v>5565</c:v>
                </c:pt>
              </c:numCache>
            </c:numRef>
          </c:val>
          <c:extLst>
            <c:ext xmlns:c16="http://schemas.microsoft.com/office/drawing/2014/chart" uri="{C3380CC4-5D6E-409C-BE32-E72D297353CC}">
              <c16:uniqueId val="{00000000-8745-4A9B-8BEF-8B25F0A9560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177</c:v>
                </c:pt>
                <c:pt idx="11">
                  <c:v>332</c:v>
                </c:pt>
                <c:pt idx="14">
                  <c:v>465</c:v>
                </c:pt>
              </c:numCache>
            </c:numRef>
          </c:val>
          <c:extLst>
            <c:ext xmlns:c16="http://schemas.microsoft.com/office/drawing/2014/chart" uri="{C3380CC4-5D6E-409C-BE32-E72D297353CC}">
              <c16:uniqueId val="{00000001-8745-4A9B-8BEF-8B25F0A9560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2489</c:v>
                </c:pt>
                <c:pt idx="5">
                  <c:v>2709</c:v>
                </c:pt>
                <c:pt idx="8">
                  <c:v>2891</c:v>
                </c:pt>
                <c:pt idx="11">
                  <c:v>3435</c:v>
                </c:pt>
                <c:pt idx="14">
                  <c:v>3326</c:v>
                </c:pt>
              </c:numCache>
            </c:numRef>
          </c:val>
          <c:extLst>
            <c:ext xmlns:c16="http://schemas.microsoft.com/office/drawing/2014/chart" uri="{C3380CC4-5D6E-409C-BE32-E72D297353CC}">
              <c16:uniqueId val="{00000002-8745-4A9B-8BEF-8B25F0A9560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745-4A9B-8BEF-8B25F0A9560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745-4A9B-8BEF-8B25F0A9560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45-4A9B-8BEF-8B25F0A9560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388</c:v>
                </c:pt>
                <c:pt idx="3">
                  <c:v>417</c:v>
                </c:pt>
                <c:pt idx="6">
                  <c:v>268</c:v>
                </c:pt>
                <c:pt idx="9">
                  <c:v>297</c:v>
                </c:pt>
                <c:pt idx="12">
                  <c:v>242</c:v>
                </c:pt>
              </c:numCache>
            </c:numRef>
          </c:val>
          <c:extLst>
            <c:ext xmlns:c16="http://schemas.microsoft.com/office/drawing/2014/chart" uri="{C3380CC4-5D6E-409C-BE32-E72D297353CC}">
              <c16:uniqueId val="{00000006-8745-4A9B-8BEF-8B25F0A9560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115</c:v>
                </c:pt>
                <c:pt idx="3">
                  <c:v>110</c:v>
                </c:pt>
                <c:pt idx="6">
                  <c:v>99</c:v>
                </c:pt>
                <c:pt idx="9">
                  <c:v>77</c:v>
                </c:pt>
                <c:pt idx="12">
                  <c:v>60</c:v>
                </c:pt>
              </c:numCache>
            </c:numRef>
          </c:val>
          <c:extLst>
            <c:ext xmlns:c16="http://schemas.microsoft.com/office/drawing/2014/chart" uri="{C3380CC4-5D6E-409C-BE32-E72D297353CC}">
              <c16:uniqueId val="{00000007-8745-4A9B-8BEF-8B25F0A9560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2334</c:v>
                </c:pt>
                <c:pt idx="3">
                  <c:v>2702</c:v>
                </c:pt>
                <c:pt idx="6">
                  <c:v>2886</c:v>
                </c:pt>
                <c:pt idx="9">
                  <c:v>2876</c:v>
                </c:pt>
                <c:pt idx="12">
                  <c:v>2821</c:v>
                </c:pt>
              </c:numCache>
            </c:numRef>
          </c:val>
          <c:extLst>
            <c:ext xmlns:c16="http://schemas.microsoft.com/office/drawing/2014/chart" uri="{C3380CC4-5D6E-409C-BE32-E72D297353CC}">
              <c16:uniqueId val="{00000008-8745-4A9B-8BEF-8B25F0A9560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8745-4A9B-8BEF-8B25F0A9560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8003</c:v>
                </c:pt>
                <c:pt idx="3">
                  <c:v>8327</c:v>
                </c:pt>
                <c:pt idx="6">
                  <c:v>8627</c:v>
                </c:pt>
                <c:pt idx="9">
                  <c:v>8353</c:v>
                </c:pt>
                <c:pt idx="12">
                  <c:v>8099</c:v>
                </c:pt>
              </c:numCache>
            </c:numRef>
          </c:val>
          <c:extLst>
            <c:ext xmlns:c16="http://schemas.microsoft.com/office/drawing/2014/chart" uri="{C3380CC4-5D6E-409C-BE32-E72D297353CC}">
              <c16:uniqueId val="{0000000A-8745-4A9B-8BEF-8B25F0A9560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1579</c:v>
                </c:pt>
                <c:pt idx="2">
                  <c:v>#N/A</c:v>
                </c:pt>
                <c:pt idx="3">
                  <c:v>#N/A</c:v>
                </c:pt>
                <c:pt idx="4">
                  <c:v>2179</c:v>
                </c:pt>
                <c:pt idx="5">
                  <c:v>#N/A</c:v>
                </c:pt>
                <c:pt idx="6">
                  <c:v>#N/A</c:v>
                </c:pt>
                <c:pt idx="7">
                  <c:v>2646</c:v>
                </c:pt>
                <c:pt idx="8">
                  <c:v>#N/A</c:v>
                </c:pt>
                <c:pt idx="9">
                  <c:v>#N/A</c:v>
                </c:pt>
                <c:pt idx="10">
                  <c:v>1931</c:v>
                </c:pt>
                <c:pt idx="11">
                  <c:v>#N/A</c:v>
                </c:pt>
                <c:pt idx="12">
                  <c:v>#N/A</c:v>
                </c:pt>
                <c:pt idx="13">
                  <c:v>1865</c:v>
                </c:pt>
                <c:pt idx="14">
                  <c:v>#N/A</c:v>
                </c:pt>
              </c:numCache>
            </c:numRef>
          </c:val>
          <c:smooth val="0"/>
          <c:extLst>
            <c:ext xmlns:c16="http://schemas.microsoft.com/office/drawing/2014/chart" uri="{C3380CC4-5D6E-409C-BE32-E72D297353CC}">
              <c16:uniqueId val="{0000000B-8745-4A9B-8BEF-8B25F0A9560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1739</c:v>
                </c:pt>
                <c:pt idx="1">
                  <c:v>1891</c:v>
                </c:pt>
                <c:pt idx="2">
                  <c:v>1624</c:v>
                </c:pt>
              </c:numCache>
            </c:numRef>
          </c:val>
          <c:extLst>
            <c:ext xmlns:c16="http://schemas.microsoft.com/office/drawing/2014/chart" uri="{C3380CC4-5D6E-409C-BE32-E72D297353CC}">
              <c16:uniqueId val="{00000000-F34A-40D9-A721-12D6931D8A4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129</c:v>
                </c:pt>
                <c:pt idx="1">
                  <c:v>189</c:v>
                </c:pt>
                <c:pt idx="2">
                  <c:v>189</c:v>
                </c:pt>
              </c:numCache>
            </c:numRef>
          </c:val>
          <c:extLst>
            <c:ext xmlns:c16="http://schemas.microsoft.com/office/drawing/2014/chart" uri="{C3380CC4-5D6E-409C-BE32-E72D297353CC}">
              <c16:uniqueId val="{00000001-F34A-40D9-A721-12D6931D8A4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675</c:v>
                </c:pt>
                <c:pt idx="1">
                  <c:v>1043</c:v>
                </c:pt>
                <c:pt idx="2">
                  <c:v>1174</c:v>
                </c:pt>
              </c:numCache>
            </c:numRef>
          </c:val>
          <c:extLst>
            <c:ext xmlns:c16="http://schemas.microsoft.com/office/drawing/2014/chart" uri="{C3380CC4-5D6E-409C-BE32-E72D297353CC}">
              <c16:uniqueId val="{00000002-F34A-40D9-A721-12D6931D8A4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平成２８年熊本地震に係る起債の一般会計の元金償還が令和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年度より開始され令和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年度にかけて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年々</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増加し、償還金等の額が前年度と比較して</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百万増加している。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元利償還金は平成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年熊本地震関連の償還に加え、運動公園整備事業や土地区画整理事業の進捗、学校施設等整備事業の増加により、償還額は年々増える見込みである。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また、起債の借入れについても、小中学校増築事業や運動公園事業などの整備に係る費用が発生するため、増加の見込みである。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公営企業会計においては、公共下水道事業や簡易水道事業の元利償還金に係る一般会計からの繰入額が年々増加しており、令和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年度に法的化した公共下水道事業も繰入額が増加する見込みである。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これらのことから、今後は、緊急性や住民ニーズを的確に反映した事業の選択を行う必要があり、起債に大きく頼ることのない財政運営に努める。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一般会計等に係る地方債の現在高は年々増加傾向にある。これは、運動公園整備事業や土地区画整理事業の進捗、学校教育施設等整備事業の増加により、一般会計の地方債残高が増加している。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今後も、運動公園整備事業及び土地区画整理事業は継続して事業が進み、また、児童数増加に伴い小中学校校舎増築事業を予定しており、地方債の大幅増が見込まれる。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事業を展開しながらも、起債に大きく頼ることのない財政運営に努め、公債費等義務的経費の削減を中心とする財政改革を進め、財政の健全化を図る。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熊本県嘉島町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3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300">
              <a:effectLst/>
              <a:latin typeface="ＭＳ ゴシック" panose="020B0609070205080204" pitchFamily="49" charset="-128"/>
              <a:ea typeface="ＭＳ ゴシック" panose="020B0609070205080204" pitchFamily="49" charset="-128"/>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財政調整基金に</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ついては、</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23,233</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千円の積立を行ったが、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290,000</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取崩し</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が必要であっ</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たため減となった。</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ふるさと応援</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寄附</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基金については、教育、地域振興、防災、指定なしの用途に応じて事業に充当（取崩</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したが、寄附額が増え、取り崩し額を上回ったため、昨年度より積立額が増加した。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小中学校増築事業に加え、運動公園整備事業の拡張や土地区画整理事業の更なる進捗など、今後見込まれる各施設の長寿命化に向けた改修費等で基金を取り崩すことを想定し、財政調整基金、ふるさと応援寄附基金、公共施設等整備基金への積立を計画的に行う必要があ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また、各基金条例等に基づき、計画的な運用に努める。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については、寄附者の希望された使途に応じて、また平成２８年熊本地震復興基金は復興に関する事業及び防災力強化に関する事業（主に地震により壊れた学童保育施設の改修や学校施設の修繕、有事の際に防災の拠点となる施設や設備の更新等）、公共施設等整備基金は、公共施設の建設や修繕に充てるための基金で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ふるさと応援寄附基金については、近年増加傾向であり、寄附者の希望用途に応じて繰入を行ったが繰入額以上の寄附があり積立額が大幅に増加したため前年度と比べ</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129</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百円増の</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656</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百万円である。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そのほか、平成</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年熊本地震復興基金は、</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災害対策本部である役場庁舎の設備更新に充てたため</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百万</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し、</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103</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年度にかけて、小中学校増築事業を実施予定のため、多額の財政調整基金の取崩しを見込んでいる。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今後は、施設の長寿命化計画に向けた改修費用も見込まれるので、公共施設等整備基金を活用する予定である。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ふるさと応援寄附基金が毎年増加傾向であるため、そちらの基金運用も更に拡充していくように努める。</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平成２８年熊本地震復興基金については、震災からの復旧事業が減少してきているが、使途を明確化した上で、今後は熊本地震の経験を基にした防災力向上に寄与する事業に積極的に活用し、基金の残金を運用していきたい。</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財政調整基金について、町の運用方針に従い、前年度繰越金及び決算剰余金に応じて可能な範囲で積み立てを行った</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が、取崩額が上回ったため</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267</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今後は、運動公園整備事業や土地区画整理事業の進捗に伴い事業費の増が予想されるため、ふるさと応援寄附基金や公共施設等整備基金、平成２８年度熊本地震復興基金等の目的基金を有効に活用し、財政調整基金の取り崩しをなるべく少なくできるよう調整に努めたい。</a:t>
          </a:r>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また、令和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年度にかけて小中学校の校舎増築事業を予定しており、多額の基金取り崩しが見込まれるため、新規事業等の優先順位を決めるなどして、事業費増の抑制を行う必要がある。</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年度</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は取り崩さなかったため</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、基金運用利子</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のみの増額</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kumimoji="1" lang="en-US" altLang="ja-JP" sz="1300" b="0" i="0" baseline="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lang="ja-JP" altLang="ja-JP" sz="13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　今後も増額が見込まれる地方債の償還に備えるため、計画的な運用に努めるとともに、繰上償還にも対応できるよう基金の維持に</a:t>
          </a:r>
          <a:r>
            <a:rPr kumimoji="1" lang="ja-JP" altLang="en-US" sz="1300" b="0" i="0" baseline="0">
              <a:solidFill>
                <a:schemeClr val="dk1"/>
              </a:solidFill>
              <a:effectLst/>
              <a:latin typeface="ＭＳ ゴシック" panose="020B0609070205080204" pitchFamily="49" charset="-128"/>
              <a:ea typeface="ＭＳ ゴシック" panose="020B0609070205080204" pitchFamily="49" charset="-128"/>
              <a:cs typeface="+mn-cs"/>
            </a:rPr>
            <a:t>努める</a:t>
          </a:r>
          <a:r>
            <a:rPr kumimoji="1" lang="ja-JP" altLang="ja-JP" sz="1300" b="0" i="0" baseline="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10,254
10,078
16.65
7,500,459
6,945,050
38,957
3,570,843
8,099,440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積極的な企業誘致や土地区画整理事業による定住促進対策により、人口は増加傾向にあり、一定の財政基盤は確保している。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財政力指数は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と近年</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微減</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傾向にあるものの、類似団体内平均値を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0.23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上回っている。引き続き、企業誘致及び定住促進対策を推進し、課税客体の増加を図りたい。</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年度の町税の徴収率は現年度で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99.5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％、全体で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98.9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％と、県下でも高い収納率を維持しており、今後においても収納率の更なる向上を目指し、取組みをしていきたい。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113595</xdr:rowOff>
    </xdr:from>
    <xdr:to>
      <xdr:col>23</xdr:col>
      <xdr:colOff>133350</xdr:colOff>
      <xdr:row>40</xdr:row>
      <xdr:rowOff>127000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6971595"/>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13705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14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113595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694478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33161</xdr:rowOff>
    </xdr:from>
    <xdr:to>
      <xdr:col>15</xdr:col>
      <xdr:colOff>82550</xdr:colOff>
      <xdr:row>40</xdr:row>
      <xdr:rowOff>86783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6891161"/>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164395</xdr:rowOff>
    </xdr:from>
    <xdr:to>
      <xdr:col>11</xdr:col>
      <xdr:colOff>31750</xdr:colOff>
      <xdr:row>40</xdr:row>
      <xdr:rowOff>33161</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6850945"/>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159455</xdr:rowOff>
    </xdr:from>
    <xdr:to>
      <xdr:col>7</xdr:col>
      <xdr:colOff>31750</xdr:colOff>
      <xdr:row>42</xdr:row>
      <xdr:rowOff>89605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74382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62795</xdr:rowOff>
    </xdr:from>
    <xdr:to>
      <xdr:col>19</xdr:col>
      <xdr:colOff>184150</xdr:colOff>
      <xdr:row>40</xdr:row>
      <xdr:rowOff>164395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3122</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689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153811</xdr:rowOff>
    </xdr:from>
    <xdr:to>
      <xdr:col>11</xdr:col>
      <xdr:colOff>82550</xdr:colOff>
      <xdr:row>40</xdr:row>
      <xdr:rowOff>83961</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94138</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113595</xdr:rowOff>
    </xdr:from>
    <xdr:to>
      <xdr:col>7</xdr:col>
      <xdr:colOff>31750</xdr:colOff>
      <xdr:row>40</xdr:row>
      <xdr:rowOff>43745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80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53922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569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本町が条例で定めている職員の定員は</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人で、令和</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人減の</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95</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人の職員となっているが職員の定員管理により新規職員採用により増員を予定している。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物件費の抑制に努めており、、近年の人口増に伴う児童生徒数の増加により、福祉関係や保育施設等への扶助費の額が増加傾向にあり、熊本地震に伴う地方債の元金償還時期も重なり経常的な経費は増加しているものの、令和</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年度決算において分子要因で</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人事院勧告による人件</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物価高騰による物件費</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の増加、分母要因では地方税、地方交付税等の経常的な収入の増加などにより、前年度から</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％増加の</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88.8</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％となり、類似団体内平均値を</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回る結果となった。</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今後においても、継続して人件費の維持に努め、扶助費の事業見直しや起債の抑制等に努め、より弾力性のある財政構造になるよう努める。</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56388</xdr:rowOff>
    </xdr:from>
    <xdr:to>
      <xdr:col>23</xdr:col>
      <xdr:colOff>133350</xdr:colOff>
      <xdr:row>64</xdr:row>
      <xdr:rowOff>5588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857738"/>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99331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150622</xdr:rowOff>
    </xdr:from>
    <xdr:to>
      <xdr:col>19</xdr:col>
      <xdr:colOff>133350</xdr:colOff>
      <xdr:row>63</xdr:row>
      <xdr:rowOff>56388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780522"/>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150622</xdr:rowOff>
    </xdr:from>
    <xdr:to>
      <xdr:col>15</xdr:col>
      <xdr:colOff>82550</xdr:colOff>
      <xdr:row>62</xdr:row>
      <xdr:rowOff>150622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7805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120921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150622</xdr:rowOff>
    </xdr:from>
    <xdr:to>
      <xdr:col>11</xdr:col>
      <xdr:colOff>31750</xdr:colOff>
      <xdr:row>66</xdr:row>
      <xdr:rowOff>116332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780522"/>
          <a:ext cx="8890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134129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764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126238</xdr:rowOff>
    </xdr:from>
    <xdr:to>
      <xdr:col>23</xdr:col>
      <xdr:colOff>184150</xdr:colOff>
      <xdr:row>64</xdr:row>
      <xdr:rowOff>56388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92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98315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899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5588</xdr:rowOff>
    </xdr:from>
    <xdr:to>
      <xdr:col>19</xdr:col>
      <xdr:colOff>184150</xdr:colOff>
      <xdr:row>63</xdr:row>
      <xdr:rowOff>107188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8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117365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575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99822</xdr:rowOff>
    </xdr:from>
    <xdr:to>
      <xdr:col>15</xdr:col>
      <xdr:colOff>133350</xdr:colOff>
      <xdr:row>63</xdr:row>
      <xdr:rowOff>29972</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40149</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498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99822</xdr:rowOff>
    </xdr:from>
    <xdr:to>
      <xdr:col>11</xdr:col>
      <xdr:colOff>82550</xdr:colOff>
      <xdr:row>63</xdr:row>
      <xdr:rowOff>29972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14749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65532</xdr:rowOff>
    </xdr:from>
    <xdr:to>
      <xdr:col>7</xdr:col>
      <xdr:colOff>31750</xdr:colOff>
      <xdr:row>66</xdr:row>
      <xdr:rowOff>167132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38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151909</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46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[180,809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人口１人当たりの人件費・物件費等決算額は、</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180,809</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円であり、昨年度より</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15,536</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円増加しているものの、類似団体内平均と比較すると</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179,827</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円下回っている。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これは、コロナ禍に減少していた町主催のイベントなどの再開により、それに充てるべき委員報酬や職員の出張費、公共施設等の管理費用の増加などが要因としてあげられる。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また、ふるさと寄附金が増加したことによる代行業務委託やシステム手数料が大幅に増えたことや、物価高騰による施設の光熱水費等の維持管理費の増加等も影響している。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一部事務組合の人件費や物件費等に充てる繰出金も上昇傾向にあり、人口１人当たりの金額は増加している。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今後は、これらの経費について抑制していく必要があるが、現状は厳しい状況と思われる。郡内での話し合い等で少しでも抑制に努めたい。</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73411</xdr:rowOff>
    </xdr:from>
    <xdr:to>
      <xdr:col>23</xdr:col>
      <xdr:colOff>133350</xdr:colOff>
      <xdr:row>81</xdr:row>
      <xdr:rowOff>80908</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3960861"/>
          <a:ext cx="838200" cy="7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88971</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9764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70968</xdr:rowOff>
    </xdr:from>
    <xdr:to>
      <xdr:col>19</xdr:col>
      <xdr:colOff>133350</xdr:colOff>
      <xdr:row>81</xdr:row>
      <xdr:rowOff>73411</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3958418"/>
          <a:ext cx="889000" cy="2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2872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061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70231</xdr:rowOff>
    </xdr:from>
    <xdr:to>
      <xdr:col>15</xdr:col>
      <xdr:colOff>82550</xdr:colOff>
      <xdr:row>81</xdr:row>
      <xdr:rowOff>70968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3957681"/>
          <a:ext cx="889000" cy="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170079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05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69954</xdr:rowOff>
    </xdr:from>
    <xdr:to>
      <xdr:col>11</xdr:col>
      <xdr:colOff>31750</xdr:colOff>
      <xdr:row>81</xdr:row>
      <xdr:rowOff>70231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447800" y="13957404"/>
          <a:ext cx="889000" cy="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70377</xdr:rowOff>
    </xdr:from>
    <xdr:to>
      <xdr:col>7</xdr:col>
      <xdr:colOff>31750</xdr:colOff>
      <xdr:row>82</xdr:row>
      <xdr:rowOff>527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156754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44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30108</xdr:rowOff>
    </xdr:from>
    <xdr:to>
      <xdr:col>23</xdr:col>
      <xdr:colOff>184150</xdr:colOff>
      <xdr:row>81</xdr:row>
      <xdr:rowOff>131708</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1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122835</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838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22611</xdr:rowOff>
    </xdr:from>
    <xdr:to>
      <xdr:col>19</xdr:col>
      <xdr:colOff>184150</xdr:colOff>
      <xdr:row>81</xdr:row>
      <xdr:rowOff>124211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1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134388</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678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20168</xdr:rowOff>
    </xdr:from>
    <xdr:to>
      <xdr:col>15</xdr:col>
      <xdr:colOff>133350</xdr:colOff>
      <xdr:row>81</xdr:row>
      <xdr:rowOff>121768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0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131945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67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19431</xdr:rowOff>
    </xdr:from>
    <xdr:to>
      <xdr:col>11</xdr:col>
      <xdr:colOff>82550</xdr:colOff>
      <xdr:row>81</xdr:row>
      <xdr:rowOff>121031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06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131208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67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19154</xdr:rowOff>
    </xdr:from>
    <xdr:to>
      <xdr:col>7</xdr:col>
      <xdr:colOff>31750</xdr:colOff>
      <xdr:row>81</xdr:row>
      <xdr:rowOff>120754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06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130931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67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従来の職員採用においては「高卒程度」を実施しており、また、採用者の大半を占める「大卒者」の初任給が抑えられているため、類似団体内平均</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95.5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下回り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92.4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今後は、国の水準を踏まえ給与の適正化を図っていきたい。</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122766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363700"/>
          <a:ext cx="8382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122766</xdr:rowOff>
    </xdr:from>
    <xdr:to>
      <xdr:col>77</xdr:col>
      <xdr:colOff>44450</xdr:colOff>
      <xdr:row>84</xdr:row>
      <xdr:rowOff>157238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524566"/>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42334</xdr:rowOff>
    </xdr:from>
    <xdr:to>
      <xdr:col>72</xdr:col>
      <xdr:colOff>203200</xdr:colOff>
      <xdr:row>84</xdr:row>
      <xdr:rowOff>157238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444134"/>
          <a:ext cx="889000" cy="11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42334</xdr:rowOff>
    </xdr:from>
    <xdr:to>
      <xdr:col>68</xdr:col>
      <xdr:colOff>152400</xdr:colOff>
      <xdr:row>84</xdr:row>
      <xdr:rowOff>53823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444134"/>
          <a:ext cx="889000" cy="11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71966</xdr:rowOff>
    </xdr:from>
    <xdr:to>
      <xdr:col>77</xdr:col>
      <xdr:colOff>95250</xdr:colOff>
      <xdr:row>85</xdr:row>
      <xdr:rowOff>2116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106438</xdr:rowOff>
    </xdr:from>
    <xdr:to>
      <xdr:col>73</xdr:col>
      <xdr:colOff>44450</xdr:colOff>
      <xdr:row>85</xdr:row>
      <xdr:rowOff>36588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5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46765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277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162984</xdr:rowOff>
    </xdr:from>
    <xdr:to>
      <xdr:col>68</xdr:col>
      <xdr:colOff>203200</xdr:colOff>
      <xdr:row>84</xdr:row>
      <xdr:rowOff>93134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103311</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3023</xdr:rowOff>
    </xdr:from>
    <xdr:to>
      <xdr:col>64</xdr:col>
      <xdr:colOff>152400</xdr:colOff>
      <xdr:row>84</xdr:row>
      <xdr:rowOff>104623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40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114800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173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これまで、課の統廃合や退職者補充のための新規採用職員を抑制してきたが、職員の条例定数を改正し新規採用を増やしたり再任用制度の活用により職員数は増傾向にあるものの、人口増加により昨年度比</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0.12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の微増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となり、類似団体内平均の</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14.51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6.32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人下回り、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8.19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人となっている。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近年は、急激な人口増や物価高騰対策等の新たな事務の発生等により事務量が増加傾向である。更なる事務の効率化や組織の見直し、人員の配置等を行っていきたい。</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また、国・県からの権限移譲の事務により事務量は増えてきている。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これらを鑑みると、職員数の更なる抑制は難しい状況であると思われる。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現在の推移を維持しつつも住民のニーズに応えらえる体制を整えていきたい。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122047</xdr:rowOff>
    </xdr:from>
    <xdr:to>
      <xdr:col>81</xdr:col>
      <xdr:colOff>44450</xdr:colOff>
      <xdr:row>59</xdr:row>
      <xdr:rowOff>131699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237597"/>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122047</xdr:rowOff>
    </xdr:from>
    <xdr:to>
      <xdr:col>77</xdr:col>
      <xdr:colOff>44450</xdr:colOff>
      <xdr:row>59</xdr:row>
      <xdr:rowOff>143764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290800" y="10237597"/>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134721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76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143764</xdr:rowOff>
    </xdr:from>
    <xdr:to>
      <xdr:col>72</xdr:col>
      <xdr:colOff>203200</xdr:colOff>
      <xdr:row>59</xdr:row>
      <xdr:rowOff>147786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259314"/>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147786</xdr:rowOff>
    </xdr:from>
    <xdr:to>
      <xdr:col>68</xdr:col>
      <xdr:colOff>152400</xdr:colOff>
      <xdr:row>59</xdr:row>
      <xdr:rowOff>156633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263336"/>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100940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80899</xdr:rowOff>
    </xdr:from>
    <xdr:to>
      <xdr:col>81</xdr:col>
      <xdr:colOff>95250</xdr:colOff>
      <xdr:row>60</xdr:row>
      <xdr:rowOff>11049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19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2176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17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71247</xdr:rowOff>
    </xdr:from>
    <xdr:to>
      <xdr:col>77</xdr:col>
      <xdr:colOff>95250</xdr:colOff>
      <xdr:row>60</xdr:row>
      <xdr:rowOff>1397</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18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11574</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99556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92964</xdr:rowOff>
    </xdr:from>
    <xdr:to>
      <xdr:col>73</xdr:col>
      <xdr:colOff>44450</xdr:colOff>
      <xdr:row>60</xdr:row>
      <xdr:rowOff>23114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208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33291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9977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96986</xdr:rowOff>
    </xdr:from>
    <xdr:to>
      <xdr:col>68</xdr:col>
      <xdr:colOff>203200</xdr:colOff>
      <xdr:row>60</xdr:row>
      <xdr:rowOff>27136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21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37313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998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105833</xdr:rowOff>
    </xdr:from>
    <xdr:to>
      <xdr:col>64</xdr:col>
      <xdr:colOff>152400</xdr:colOff>
      <xdr:row>60</xdr:row>
      <xdr:rowOff>35983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21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46160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990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過去からの起債抑制対策により類似団体平均を下回ってきたが、令和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％上回り、令和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年度は更に上昇し</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％上回る結果となった。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これは、人口増加に伴う児童数増に対応するため、学校施設の整備や土地区画整理事業に関連する土地造成や道路整備によるものが大きいと思われる。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学校関連施設の整備に係る比率が大幅に上昇する見込みのため、今後予定されている大規模な事業を再検討し、緊急性や住民のニーズ等を主に反映した事業の選択により、起債に大きく頼ることない財政運営に努め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92964</xdr:rowOff>
    </xdr:from>
    <xdr:to>
      <xdr:col>81</xdr:col>
      <xdr:colOff>44450</xdr:colOff>
      <xdr:row>42</xdr:row>
      <xdr:rowOff>112268</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179800" y="7293864"/>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169943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85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35052</xdr:rowOff>
    </xdr:from>
    <xdr:to>
      <xdr:col>77</xdr:col>
      <xdr:colOff>44450</xdr:colOff>
      <xdr:row>42</xdr:row>
      <xdr:rowOff>92964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290800" y="723595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84091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677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138938</xdr:rowOff>
    </xdr:from>
    <xdr:to>
      <xdr:col>72</xdr:col>
      <xdr:colOff>203200</xdr:colOff>
      <xdr:row>42</xdr:row>
      <xdr:rowOff>35052</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4401800" y="7168388"/>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74439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676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52070</xdr:rowOff>
    </xdr:from>
    <xdr:to>
      <xdr:col>68</xdr:col>
      <xdr:colOff>152400</xdr:colOff>
      <xdr:row>41</xdr:row>
      <xdr:rowOff>138938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3512800" y="708152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93743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6780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61468</xdr:rowOff>
    </xdr:from>
    <xdr:to>
      <xdr:col>81</xdr:col>
      <xdr:colOff>95250</xdr:colOff>
      <xdr:row>42</xdr:row>
      <xdr:rowOff>163068</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7262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33545</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7234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42164</xdr:rowOff>
    </xdr:from>
    <xdr:to>
      <xdr:col>77</xdr:col>
      <xdr:colOff>95250</xdr:colOff>
      <xdr:row>42</xdr:row>
      <xdr:rowOff>143764</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7243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128541</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7329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155702</xdr:rowOff>
    </xdr:from>
    <xdr:to>
      <xdr:col>73</xdr:col>
      <xdr:colOff>44450</xdr:colOff>
      <xdr:row>42</xdr:row>
      <xdr:rowOff>85852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71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70629</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727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88138</xdr:rowOff>
    </xdr:from>
    <xdr:to>
      <xdr:col>68</xdr:col>
      <xdr:colOff>203200</xdr:colOff>
      <xdr:row>42</xdr:row>
      <xdr:rowOff>18288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7117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3065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720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113047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年度から発生した将</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来</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負担比率ですが、平成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年熊本地震で発生した災害廃棄物処理事業に係る起債の償還が令和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年度から始まり、令和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年度について公共施設の整備及び学校教育施設改修事業等の起債発行により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94.6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％まで上昇する結果となった</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が、ここ数年間は微減傾向にある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年度については年度償還額が</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起債額を上回ったことにより、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61.1</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％に減少した。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小</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中学校校舎の整備が予定されており、将来負担の増加が見込まれるため、さらに厳しい財政状況が予想されるので、より一層の事業実施の適正化を図り、財政の健全化に努めていく。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21</xdr:row>
      <xdr:rowOff>151947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flipV="1">
          <a:off x="17018000" y="2313214"/>
          <a:ext cx="0" cy="1439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124024</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72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151947</xdr:rowOff>
    </xdr:from>
    <xdr:to>
      <xdr:col>81</xdr:col>
      <xdr:colOff>133350</xdr:colOff>
      <xdr:row>21</xdr:row>
      <xdr:rowOff>151947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752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108767</xdr:rowOff>
    </xdr:from>
    <xdr:to>
      <xdr:col>81</xdr:col>
      <xdr:colOff>44450</xdr:colOff>
      <xdr:row>20</xdr:row>
      <xdr:rowOff>33836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6179800" y="3366317"/>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20</xdr:row>
      <xdr:rowOff>33836</xdr:rowOff>
    </xdr:from>
    <xdr:to>
      <xdr:col>77</xdr:col>
      <xdr:colOff>44450</xdr:colOff>
      <xdr:row>23</xdr:row>
      <xdr:rowOff>363</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5290800" y="3462836"/>
          <a:ext cx="889000" cy="480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38191</xdr:rowOff>
    </xdr:from>
    <xdr:to>
      <xdr:col>72</xdr:col>
      <xdr:colOff>203200</xdr:colOff>
      <xdr:row>23</xdr:row>
      <xdr:rowOff>363</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4401800" y="3638641"/>
          <a:ext cx="889000" cy="30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124278</xdr:rowOff>
    </xdr:from>
    <xdr:to>
      <xdr:col>68</xdr:col>
      <xdr:colOff>152400</xdr:colOff>
      <xdr:row>21</xdr:row>
      <xdr:rowOff>38191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3512800" y="3381828"/>
          <a:ext cx="889000" cy="25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92166</xdr:rowOff>
    </xdr:from>
    <xdr:to>
      <xdr:col>64</xdr:col>
      <xdr:colOff>152400</xdr:colOff>
      <xdr:row>14</xdr:row>
      <xdr:rowOff>22316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32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32493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8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57967</xdr:rowOff>
    </xdr:from>
    <xdr:to>
      <xdr:col>81</xdr:col>
      <xdr:colOff>95250</xdr:colOff>
      <xdr:row>19</xdr:row>
      <xdr:rowOff>159567</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967200" y="3315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30044</xdr:rowOff>
    </xdr:from>
    <xdr:ext cx="762000" cy="259045"/>
    <xdr:sp macro="" textlink="">
      <xdr:nvSpPr>
        <xdr:cNvPr id="460" name="将来負担の状況該当値テキスト">
          <a:extLst>
            <a:ext uri="{FF2B5EF4-FFF2-40B4-BE49-F238E27FC236}">
              <a16:creationId xmlns:a16="http://schemas.microsoft.com/office/drawing/2014/main" id="{00000000-0008-0000-0300-0000CC010000}"/>
            </a:ext>
          </a:extLst>
        </xdr:cNvPr>
        <xdr:cNvSpPr txBox="1"/>
      </xdr:nvSpPr>
      <xdr:spPr>
        <a:xfrm>
          <a:off x="17106900" y="328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154486</xdr:rowOff>
    </xdr:from>
    <xdr:to>
      <xdr:col>77</xdr:col>
      <xdr:colOff>95250</xdr:colOff>
      <xdr:row>20</xdr:row>
      <xdr:rowOff>84636</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129000" y="341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69413</xdr:rowOff>
    </xdr:from>
    <xdr:ext cx="7366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798800" y="3498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22</xdr:row>
      <xdr:rowOff>121013</xdr:rowOff>
    </xdr:from>
    <xdr:to>
      <xdr:col>73</xdr:col>
      <xdr:colOff>44450</xdr:colOff>
      <xdr:row>23</xdr:row>
      <xdr:rowOff>51163</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240000" y="389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23</xdr:row>
      <xdr:rowOff>35940</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909800" y="3979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158841</xdr:rowOff>
    </xdr:from>
    <xdr:to>
      <xdr:col>68</xdr:col>
      <xdr:colOff>203200</xdr:colOff>
      <xdr:row>21</xdr:row>
      <xdr:rowOff>88991</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351000" y="358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73768</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020800" y="3674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73478</xdr:rowOff>
    </xdr:from>
    <xdr:to>
      <xdr:col>64</xdr:col>
      <xdr:colOff>152400</xdr:colOff>
      <xdr:row>20</xdr:row>
      <xdr:rowOff>3628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462000" y="333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159855</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131800" y="341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10,254
10,078
16.65
7,500,459
6,945,050
38,957
3,570,843
8,099,440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類似団体と同程度に推移して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若干差が膨ら</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んだものの、令和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20.1%</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と若干差が縮んだ</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本町は、ごみ処理施設や消防業務を一部事務組合で行っており、一部事務組合の人件費に充てる繰出金といった人件費に準ずる経費を合計した場合、人口１人当たりの割合は大きい。</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人事院勧告による給与改定による増や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退職手当負担金の負担率の変更</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等に伴い、人件費の割合が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今後も、諸経費について抑制していきたい。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74422</xdr:rowOff>
    </xdr:from>
    <xdr:to>
      <xdr:col>24</xdr:col>
      <xdr:colOff>25400</xdr:colOff>
      <xdr:row>36</xdr:row>
      <xdr:rowOff>17272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075172"/>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18559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62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74422</xdr:rowOff>
    </xdr:from>
    <xdr:to>
      <xdr:col>19</xdr:col>
      <xdr:colOff>187325</xdr:colOff>
      <xdr:row>35</xdr:row>
      <xdr:rowOff>143002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07517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91711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35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110998</xdr:rowOff>
    </xdr:from>
    <xdr:to>
      <xdr:col>15</xdr:col>
      <xdr:colOff>98425</xdr:colOff>
      <xdr:row>35</xdr:row>
      <xdr:rowOff>143002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1174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91711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110998</xdr:rowOff>
    </xdr:from>
    <xdr:to>
      <xdr:col>11</xdr:col>
      <xdr:colOff>9525</xdr:colOff>
      <xdr:row>36</xdr:row>
      <xdr:rowOff>35560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1174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101346</xdr:rowOff>
    </xdr:from>
    <xdr:to>
      <xdr:col>6</xdr:col>
      <xdr:colOff>171450</xdr:colOff>
      <xdr:row>38</xdr:row>
      <xdr:rowOff>31496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44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3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137922</xdr:rowOff>
    </xdr:from>
    <xdr:to>
      <xdr:col>24</xdr:col>
      <xdr:colOff>76200</xdr:colOff>
      <xdr:row>36</xdr:row>
      <xdr:rowOff>68072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154449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9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23622</xdr:rowOff>
    </xdr:from>
    <xdr:to>
      <xdr:col>20</xdr:col>
      <xdr:colOff>38100</xdr:colOff>
      <xdr:row>35</xdr:row>
      <xdr:rowOff>125222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135399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79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92202</xdr:rowOff>
    </xdr:from>
    <xdr:to>
      <xdr:col>15</xdr:col>
      <xdr:colOff>149225</xdr:colOff>
      <xdr:row>36</xdr:row>
      <xdr:rowOff>22352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32529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60198</xdr:rowOff>
    </xdr:from>
    <xdr:to>
      <xdr:col>11</xdr:col>
      <xdr:colOff>60325</xdr:colOff>
      <xdr:row>35</xdr:row>
      <xdr:rowOff>161798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060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525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29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156210</xdr:rowOff>
    </xdr:from>
    <xdr:to>
      <xdr:col>6</xdr:col>
      <xdr:colOff>171450</xdr:colOff>
      <xdr:row>36</xdr:row>
      <xdr:rowOff>86360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96537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本町は、類似団体と同推移を維持していたが、令和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年度に類似団体を上回り、令和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年度には類似団体との差が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これは、物価高騰対策等による需用費の増加、施設の老朽化による維持管理に伴う修繕費等に費用かかったためである。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また、今後は更に物価高騰対策等経費の増加や、老朽化が進んでいる施設の維持管理費用等の増加が見込まれるため、各施設において適正な運営管理を行っていく必要がある。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104140</xdr:rowOff>
    </xdr:from>
    <xdr:to>
      <xdr:col>82</xdr:col>
      <xdr:colOff>107950</xdr:colOff>
      <xdr:row>16</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84734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24130</xdr:rowOff>
    </xdr:from>
    <xdr:to>
      <xdr:col>78</xdr:col>
      <xdr:colOff>69850</xdr:colOff>
      <xdr:row>16</xdr:row>
      <xdr:rowOff>130810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6733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24130</xdr:rowOff>
    </xdr:from>
    <xdr:to>
      <xdr:col>73</xdr:col>
      <xdr:colOff>180975</xdr:colOff>
      <xdr:row>16</xdr:row>
      <xdr:rowOff>107950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7673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107950</xdr:rowOff>
    </xdr:from>
    <xdr:to>
      <xdr:col>69</xdr:col>
      <xdr:colOff>92075</xdr:colOff>
      <xdr:row>17</xdr:row>
      <xdr:rowOff>138430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51150"/>
          <a:ext cx="8890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114300</xdr:rowOff>
    </xdr:from>
    <xdr:to>
      <xdr:col>65</xdr:col>
      <xdr:colOff>53975</xdr:colOff>
      <xdr:row>16</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454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53340</xdr:rowOff>
    </xdr:from>
    <xdr:to>
      <xdr:col>82</xdr:col>
      <xdr:colOff>158750</xdr:colOff>
      <xdr:row>16</xdr:row>
      <xdr:rowOff>154940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25417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6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80010</xdr:rowOff>
    </xdr:from>
    <xdr:to>
      <xdr:col>78</xdr:col>
      <xdr:colOff>120650</xdr:colOff>
      <xdr:row>17</xdr:row>
      <xdr:rowOff>10160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2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166387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909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144780</xdr:rowOff>
    </xdr:from>
    <xdr:to>
      <xdr:col>74</xdr:col>
      <xdr:colOff>31750</xdr:colOff>
      <xdr:row>16</xdr:row>
      <xdr:rowOff>74930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59707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80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57150</xdr:rowOff>
    </xdr:from>
    <xdr:to>
      <xdr:col>69</xdr:col>
      <xdr:colOff>142875</xdr:colOff>
      <xdr:row>16</xdr:row>
      <xdr:rowOff>158750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143527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88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2557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過去</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年間の類似団体との割合を比較しても、扶助費の本町に占める割合は大きい。</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年度については、減少傾向</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だった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年度は定額減税調整給付金や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近年の人口増加</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に伴う</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児童数増加による保育施設等への施設型給付費扶助や児童手当扶助等の増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人口増による扶助費の増は今後も続く見込みであり、削減できることろは削減しつつ、社会保障費の確保も継続しながら、現在の比率を維持又は改善していく。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127000</xdr:rowOff>
    </xdr:from>
    <xdr:to>
      <xdr:col>24</xdr:col>
      <xdr:colOff>25400</xdr:colOff>
      <xdr:row>59</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899650"/>
          <a:ext cx="8382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127000</xdr:rowOff>
    </xdr:from>
    <xdr:to>
      <xdr:col>19</xdr:col>
      <xdr:colOff>187325</xdr:colOff>
      <xdr:row>59</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89965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50800</xdr:rowOff>
    </xdr:from>
    <xdr:to>
      <xdr:col>15</xdr:col>
      <xdr:colOff>98425</xdr:colOff>
      <xdr:row>59</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101663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168927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165100</xdr:rowOff>
    </xdr:from>
    <xdr:to>
      <xdr:col>11</xdr:col>
      <xdr:colOff>9525</xdr:colOff>
      <xdr:row>60</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10280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19050</xdr:rowOff>
    </xdr:from>
    <xdr:to>
      <xdr:col>24</xdr:col>
      <xdr:colOff>76200</xdr:colOff>
      <xdr:row>59</xdr:row>
      <xdr:rowOff>120650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162577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76200</xdr:rowOff>
    </xdr:from>
    <xdr:to>
      <xdr:col>20</xdr:col>
      <xdr:colOff>38100</xdr:colOff>
      <xdr:row>58</xdr:row>
      <xdr:rowOff>6350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162577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0</xdr:rowOff>
    </xdr:from>
    <xdr:to>
      <xdr:col>15</xdr:col>
      <xdr:colOff>149225</xdr:colOff>
      <xdr:row>59</xdr:row>
      <xdr:rowOff>101600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86377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114300</xdr:rowOff>
    </xdr:from>
    <xdr:to>
      <xdr:col>11</xdr:col>
      <xdr:colOff>60325</xdr:colOff>
      <xdr:row>60</xdr:row>
      <xdr:rowOff>44450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29227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その他については、例年、類似団体と同程度で推移しており、今年度は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11.0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全般的には、他会計への繰出金は増加傾向にあり、特に公営企業会計（下水道・簡易水道）への繰出金の額が増加している。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簡易水道事業については、これから共用開始が本格化していくため、次年度以降も繰出等が増加する見込みである。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146050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8425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58437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659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58</xdr:row>
      <xdr:rowOff>142240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4782800" y="984250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104140</xdr:rowOff>
    </xdr:from>
    <xdr:to>
      <xdr:col>73</xdr:col>
      <xdr:colOff>180975</xdr:colOff>
      <xdr:row>58</xdr:row>
      <xdr:rowOff>142240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3893800" y="10048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157497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975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104140</xdr:rowOff>
    </xdr:from>
    <xdr:to>
      <xdr:col>69</xdr:col>
      <xdr:colOff>92075</xdr:colOff>
      <xdr:row>58</xdr:row>
      <xdr:rowOff>142240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1004824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119397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67327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91440</xdr:rowOff>
    </xdr:from>
    <xdr:to>
      <xdr:col>74</xdr:col>
      <xdr:colOff>31750</xdr:colOff>
      <xdr:row>59</xdr:row>
      <xdr:rowOff>21590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6367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1012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53340</xdr:rowOff>
    </xdr:from>
    <xdr:to>
      <xdr:col>69</xdr:col>
      <xdr:colOff>142875</xdr:colOff>
      <xdr:row>58</xdr:row>
      <xdr:rowOff>154940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139717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1008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91440</xdr:rowOff>
    </xdr:from>
    <xdr:to>
      <xdr:col>65</xdr:col>
      <xdr:colOff>53975</xdr:colOff>
      <xdr:row>59</xdr:row>
      <xdr:rowOff>21590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31767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80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類似団体と同程度で推移していたが、令和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％上回ったものの、令和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ついては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農業関係の補助事業の減により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15.2</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今後も、各種団体等への補助金などの精査を各課ごとに行い、各種団体等の活動内容や実績に見合う補助金額等を算出するなど、事業の適正化をはかりたい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78994</xdr:rowOff>
    </xdr:from>
    <xdr:to>
      <xdr:col>82</xdr:col>
      <xdr:colOff>107950</xdr:colOff>
      <xdr:row>37</xdr:row>
      <xdr:rowOff>138430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5671800" y="642264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82567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426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99568</xdr:rowOff>
    </xdr:from>
    <xdr:to>
      <xdr:col>78</xdr:col>
      <xdr:colOff>69850</xdr:colOff>
      <xdr:row>37</xdr:row>
      <xdr:rowOff>138430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4782800" y="6271768"/>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525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172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99568</xdr:rowOff>
    </xdr:from>
    <xdr:to>
      <xdr:col>73</xdr:col>
      <xdr:colOff>180975</xdr:colOff>
      <xdr:row>36</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3893800" y="62717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100855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122428</xdr:rowOff>
    </xdr:from>
    <xdr:to>
      <xdr:col>69</xdr:col>
      <xdr:colOff>92075</xdr:colOff>
      <xdr:row>37</xdr:row>
      <xdr:rowOff>143002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29462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162831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163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28194</xdr:rowOff>
    </xdr:from>
    <xdr:to>
      <xdr:col>82</xdr:col>
      <xdr:colOff>158750</xdr:colOff>
      <xdr:row>37</xdr:row>
      <xdr:rowOff>129794</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44721</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21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87630</xdr:rowOff>
    </xdr:from>
    <xdr:to>
      <xdr:col>78</xdr:col>
      <xdr:colOff>120650</xdr:colOff>
      <xdr:row>38</xdr:row>
      <xdr:rowOff>17780</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2557</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48768</xdr:rowOff>
    </xdr:from>
    <xdr:to>
      <xdr:col>74</xdr:col>
      <xdr:colOff>31750</xdr:colOff>
      <xdr:row>36</xdr:row>
      <xdr:rowOff>150368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220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160545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598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71628</xdr:rowOff>
    </xdr:from>
    <xdr:to>
      <xdr:col>69</xdr:col>
      <xdr:colOff>142875</xdr:colOff>
      <xdr:row>37</xdr:row>
      <xdr:rowOff>1778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11955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92202</xdr:rowOff>
    </xdr:from>
    <xdr:to>
      <xdr:col>65</xdr:col>
      <xdr:colOff>53975</xdr:colOff>
      <xdr:row>38</xdr:row>
      <xdr:rowOff>22352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7129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522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過去からの起債抑制により、これまでは類似団体平均を下回っていたが、令和</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年度から令和</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年度にかけて普通建設事業費の増加により上昇し、現在は</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％上回っている。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これは、</a:t>
          </a:r>
          <a:r>
            <a:rPr kumimoji="1" lang="en-US"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H28</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熊本地震関連の起債の元金償還の開始、学校教育施設の整備事業等による新規起債発行などによるもので、今後も増加する見込でである。</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また、公共下水道事業、簡易水道事業や土地区画整理事業、</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小</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中学校増築事業など、今後起債発行が見込まれる事業も多い。</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今後は、住民のニーズを優先した事業の選択に重点を置き、起債の発行に努めたい</a:t>
          </a:r>
          <a:r>
            <a:rPr kumimoji="1"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5080</xdr:rowOff>
    </xdr:from>
    <xdr:to>
      <xdr:col>24</xdr:col>
      <xdr:colOff>25400</xdr:colOff>
      <xdr:row>77</xdr:row>
      <xdr:rowOff>24130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20673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62247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2920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12700</xdr:rowOff>
    </xdr:from>
    <xdr:to>
      <xdr:col>19</xdr:col>
      <xdr:colOff>187325</xdr:colOff>
      <xdr:row>77</xdr:row>
      <xdr:rowOff>24130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21435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1287</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2860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104139</xdr:rowOff>
    </xdr:from>
    <xdr:to>
      <xdr:col>15</xdr:col>
      <xdr:colOff>98425</xdr:colOff>
      <xdr:row>77</xdr:row>
      <xdr:rowOff>12700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134339"/>
          <a:ext cx="889000" cy="80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165117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104139</xdr:rowOff>
    </xdr:from>
    <xdr:to>
      <xdr:col>11</xdr:col>
      <xdr:colOff>9525</xdr:colOff>
      <xdr:row>76</xdr:row>
      <xdr:rowOff>146050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1343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146067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34289</xdr:rowOff>
    </xdr:from>
    <xdr:to>
      <xdr:col>6</xdr:col>
      <xdr:colOff>171450</xdr:colOff>
      <xdr:row>76</xdr:row>
      <xdr:rowOff>135889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146067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125730</xdr:rowOff>
    </xdr:from>
    <xdr:to>
      <xdr:col>24</xdr:col>
      <xdr:colOff>76200</xdr:colOff>
      <xdr:row>77</xdr:row>
      <xdr:rowOff>55880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97807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12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144780</xdr:rowOff>
    </xdr:from>
    <xdr:to>
      <xdr:col>20</xdr:col>
      <xdr:colOff>38100</xdr:colOff>
      <xdr:row>77</xdr:row>
      <xdr:rowOff>74930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133350</xdr:rowOff>
    </xdr:from>
    <xdr:to>
      <xdr:col>15</xdr:col>
      <xdr:colOff>149225</xdr:colOff>
      <xdr:row>77</xdr:row>
      <xdr:rowOff>63500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48277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53339</xdr:rowOff>
    </xdr:from>
    <xdr:to>
      <xdr:col>11</xdr:col>
      <xdr:colOff>60325</xdr:colOff>
      <xdr:row>76</xdr:row>
      <xdr:rowOff>154939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139716</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70.5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％と昨年度より</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％増加し、類似団体を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％下回る結果となった。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これは、基金への積立金の大幅な増加や物価高騰対応重点支援交付金事業による臨時的な補助費及び扶助費が増加したことがあげられる。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今後は、自主財源の確保に努めるほか、事務の効率化や経常的経費の削減に努めたい。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146050</xdr:rowOff>
    </xdr:from>
    <xdr:to>
      <xdr:col>82</xdr:col>
      <xdr:colOff>107950</xdr:colOff>
      <xdr:row>77</xdr:row>
      <xdr:rowOff>88900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17625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55897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257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96520</xdr:rowOff>
    </xdr:from>
    <xdr:to>
      <xdr:col>78</xdr:col>
      <xdr:colOff>69850</xdr:colOff>
      <xdr:row>76</xdr:row>
      <xdr:rowOff>146050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312672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151147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352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96520</xdr:rowOff>
    </xdr:from>
    <xdr:to>
      <xdr:col>73</xdr:col>
      <xdr:colOff>180975</xdr:colOff>
      <xdr:row>77</xdr:row>
      <xdr:rowOff>5080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893800" y="1312672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124477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3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5080</xdr:rowOff>
    </xdr:from>
    <xdr:to>
      <xdr:col>69</xdr:col>
      <xdr:colOff>92075</xdr:colOff>
      <xdr:row>79</xdr:row>
      <xdr:rowOff>134620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206730"/>
          <a:ext cx="889000" cy="472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xdr:rowOff>
    </xdr:from>
    <xdr:to>
      <xdr:col>65</xdr:col>
      <xdr:colOff>53975</xdr:colOff>
      <xdr:row>78</xdr:row>
      <xdr:rowOff>113030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123207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15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23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54627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08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95250</xdr:rowOff>
    </xdr:from>
    <xdr:to>
      <xdr:col>78</xdr:col>
      <xdr:colOff>120650</xdr:colOff>
      <xdr:row>77</xdr:row>
      <xdr:rowOff>25400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35577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89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45720</xdr:rowOff>
    </xdr:from>
    <xdr:to>
      <xdr:col>74</xdr:col>
      <xdr:colOff>31750</xdr:colOff>
      <xdr:row>76</xdr:row>
      <xdr:rowOff>147320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0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157497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125730</xdr:rowOff>
    </xdr:from>
    <xdr:to>
      <xdr:col>69</xdr:col>
      <xdr:colOff>142875</xdr:colOff>
      <xdr:row>77</xdr:row>
      <xdr:rowOff>55880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40657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83820</xdr:rowOff>
    </xdr:from>
    <xdr:to>
      <xdr:col>65</xdr:col>
      <xdr:colOff>53975</xdr:colOff>
      <xdr:row>80</xdr:row>
      <xdr:rowOff>13970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170197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71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90493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95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80316</xdr:rowOff>
    </xdr:from>
    <xdr:to>
      <xdr:col>29</xdr:col>
      <xdr:colOff>127000</xdr:colOff>
      <xdr:row>19</xdr:row>
      <xdr:rowOff>129168</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385491"/>
          <a:ext cx="647700" cy="488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93918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713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129168</xdr:rowOff>
    </xdr:from>
    <xdr:to>
      <xdr:col>26</xdr:col>
      <xdr:colOff>50800</xdr:colOff>
      <xdr:row>19</xdr:row>
      <xdr:rowOff>140169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434343"/>
          <a:ext cx="698500" cy="11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99408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71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140169</xdr:rowOff>
    </xdr:from>
    <xdr:to>
      <xdr:col>22</xdr:col>
      <xdr:colOff>114300</xdr:colOff>
      <xdr:row>19</xdr:row>
      <xdr:rowOff>144027</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445344"/>
          <a:ext cx="698500" cy="38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138927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75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144027</xdr:rowOff>
    </xdr:from>
    <xdr:to>
      <xdr:col>18</xdr:col>
      <xdr:colOff>177800</xdr:colOff>
      <xdr:row>19</xdr:row>
      <xdr:rowOff>154245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449202"/>
          <a:ext cx="698500" cy="10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152163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77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69167</xdr:rowOff>
    </xdr:from>
    <xdr:to>
      <xdr:col>15</xdr:col>
      <xdr:colOff>101600</xdr:colOff>
      <xdr:row>17</xdr:row>
      <xdr:rowOff>170767</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314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9494</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2800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29516</xdr:rowOff>
    </xdr:from>
    <xdr:to>
      <xdr:col>29</xdr:col>
      <xdr:colOff>177800</xdr:colOff>
      <xdr:row>19</xdr:row>
      <xdr:rowOff>131116</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3346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109543</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243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78368</xdr:rowOff>
    </xdr:from>
    <xdr:to>
      <xdr:col>26</xdr:col>
      <xdr:colOff>101600</xdr:colOff>
      <xdr:row>20</xdr:row>
      <xdr:rowOff>8518</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383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164745</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469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89369</xdr:rowOff>
    </xdr:from>
    <xdr:to>
      <xdr:col>22</xdr:col>
      <xdr:colOff>165100</xdr:colOff>
      <xdr:row>20</xdr:row>
      <xdr:rowOff>19519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394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4296</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480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93227</xdr:rowOff>
    </xdr:from>
    <xdr:to>
      <xdr:col>19</xdr:col>
      <xdr:colOff>38100</xdr:colOff>
      <xdr:row>20</xdr:row>
      <xdr:rowOff>23377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3984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8154</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484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103445</xdr:rowOff>
    </xdr:from>
    <xdr:to>
      <xdr:col>15</xdr:col>
      <xdr:colOff>101600</xdr:colOff>
      <xdr:row>20</xdr:row>
      <xdr:rowOff>33595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4086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18372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494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91026</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8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7404</xdr:rowOff>
    </xdr:from>
    <xdr:to>
      <xdr:col>29</xdr:col>
      <xdr:colOff>127000</xdr:colOff>
      <xdr:row>37</xdr:row>
      <xdr:rowOff>15024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7132104"/>
          <a:ext cx="647700" cy="7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300067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1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15024</xdr:rowOff>
    </xdr:from>
    <xdr:to>
      <xdr:col>26</xdr:col>
      <xdr:colOff>50800</xdr:colOff>
      <xdr:row>37</xdr:row>
      <xdr:rowOff>76124</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7139724"/>
          <a:ext cx="698500" cy="611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214241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2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44945</xdr:rowOff>
    </xdr:from>
    <xdr:to>
      <xdr:col>22</xdr:col>
      <xdr:colOff>114300</xdr:colOff>
      <xdr:row>37</xdr:row>
      <xdr:rowOff>76124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7169645"/>
          <a:ext cx="698500" cy="311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232656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4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44945</xdr:rowOff>
    </xdr:from>
    <xdr:to>
      <xdr:col>18</xdr:col>
      <xdr:colOff>177800</xdr:colOff>
      <xdr:row>37</xdr:row>
      <xdr:rowOff>114262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169645"/>
          <a:ext cx="698500" cy="69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253166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152527</xdr:rowOff>
    </xdr:from>
    <xdr:to>
      <xdr:col>15</xdr:col>
      <xdr:colOff>101600</xdr:colOff>
      <xdr:row>37</xdr:row>
      <xdr:rowOff>82677</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05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264304</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74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128054</xdr:rowOff>
    </xdr:from>
    <xdr:to>
      <xdr:col>29</xdr:col>
      <xdr:colOff>177800</xdr:colOff>
      <xdr:row>37</xdr:row>
      <xdr:rowOff>58204</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0813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100131</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0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135674</xdr:rowOff>
    </xdr:from>
    <xdr:to>
      <xdr:col>26</xdr:col>
      <xdr:colOff>101600</xdr:colOff>
      <xdr:row>37</xdr:row>
      <xdr:rowOff>65824</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088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50601</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1753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25324</xdr:rowOff>
    </xdr:from>
    <xdr:to>
      <xdr:col>22</xdr:col>
      <xdr:colOff>165100</xdr:colOff>
      <xdr:row>37</xdr:row>
      <xdr:rowOff>126924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150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111701</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2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165595</xdr:rowOff>
    </xdr:from>
    <xdr:to>
      <xdr:col>19</xdr:col>
      <xdr:colOff>38100</xdr:colOff>
      <xdr:row>37</xdr:row>
      <xdr:rowOff>95745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118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80522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20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63462</xdr:rowOff>
    </xdr:from>
    <xdr:to>
      <xdr:col>15</xdr:col>
      <xdr:colOff>101600</xdr:colOff>
      <xdr:row>37</xdr:row>
      <xdr:rowOff>165062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188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149839</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274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10,254
10,078
16.65
7,500,459
6,945,050
38,957
3,570,843
8,099,440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162209</xdr:rowOff>
    </xdr:from>
    <xdr:to>
      <xdr:col>24</xdr:col>
      <xdr:colOff>63500</xdr:colOff>
      <xdr:row>38</xdr:row>
      <xdr:rowOff>73254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505859"/>
          <a:ext cx="838200" cy="8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63245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21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54600</xdr:rowOff>
    </xdr:from>
    <xdr:to>
      <xdr:col>19</xdr:col>
      <xdr:colOff>177800</xdr:colOff>
      <xdr:row>38</xdr:row>
      <xdr:rowOff>73254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569700"/>
          <a:ext cx="88900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85816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54600</xdr:rowOff>
    </xdr:from>
    <xdr:to>
      <xdr:col>15</xdr:col>
      <xdr:colOff>50800</xdr:colOff>
      <xdr:row>38</xdr:row>
      <xdr:rowOff>58996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569700"/>
          <a:ext cx="889000" cy="4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118254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58996</xdr:rowOff>
    </xdr:from>
    <xdr:to>
      <xdr:col>10</xdr:col>
      <xdr:colOff>114300</xdr:colOff>
      <xdr:row>38</xdr:row>
      <xdr:rowOff>61984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574096"/>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126979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44902</xdr:rowOff>
    </xdr:from>
    <xdr:to>
      <xdr:col>6</xdr:col>
      <xdr:colOff>38100</xdr:colOff>
      <xdr:row>35</xdr:row>
      <xdr:rowOff>146502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163029</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2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111409</xdr:rowOff>
    </xdr:from>
    <xdr:to>
      <xdr:col>24</xdr:col>
      <xdr:colOff>114300</xdr:colOff>
      <xdr:row>38</xdr:row>
      <xdr:rowOff>41559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55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26336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6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22454</xdr:rowOff>
    </xdr:from>
    <xdr:to>
      <xdr:col>20</xdr:col>
      <xdr:colOff>38100</xdr:colOff>
      <xdr:row>38</xdr:row>
      <xdr:rowOff>124054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53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115181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630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3800</xdr:rowOff>
    </xdr:from>
    <xdr:to>
      <xdr:col>15</xdr:col>
      <xdr:colOff>101600</xdr:colOff>
      <xdr:row>38</xdr:row>
      <xdr:rowOff>105400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1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96527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11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8196</xdr:rowOff>
    </xdr:from>
    <xdr:to>
      <xdr:col>10</xdr:col>
      <xdr:colOff>165100</xdr:colOff>
      <xdr:row>38</xdr:row>
      <xdr:rowOff>109796</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2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100923</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1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11184</xdr:rowOff>
    </xdr:from>
    <xdr:to>
      <xdr:col>6</xdr:col>
      <xdr:colOff>38100</xdr:colOff>
      <xdr:row>38</xdr:row>
      <xdr:rowOff>112784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52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103911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619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97307</xdr:rowOff>
    </xdr:from>
    <xdr:to>
      <xdr:col>24</xdr:col>
      <xdr:colOff>63500</xdr:colOff>
      <xdr:row>58</xdr:row>
      <xdr:rowOff>99228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10041407"/>
          <a:ext cx="838200" cy="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99228</xdr:rowOff>
    </xdr:from>
    <xdr:to>
      <xdr:col>19</xdr:col>
      <xdr:colOff>177800</xdr:colOff>
      <xdr:row>58</xdr:row>
      <xdr:rowOff>101232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43328"/>
          <a:ext cx="889000" cy="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137978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73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101232</xdr:rowOff>
    </xdr:from>
    <xdr:to>
      <xdr:col>15</xdr:col>
      <xdr:colOff>50800</xdr:colOff>
      <xdr:row>58</xdr:row>
      <xdr:rowOff>101717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45332"/>
          <a:ext cx="889000" cy="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138899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74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98199</xdr:rowOff>
    </xdr:from>
    <xdr:to>
      <xdr:col>10</xdr:col>
      <xdr:colOff>114300</xdr:colOff>
      <xdr:row>58</xdr:row>
      <xdr:rowOff>101717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10042299"/>
          <a:ext cx="889000" cy="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145705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7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29545</xdr:rowOff>
    </xdr:from>
    <xdr:to>
      <xdr:col>6</xdr:col>
      <xdr:colOff>38100</xdr:colOff>
      <xdr:row>58</xdr:row>
      <xdr:rowOff>131145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7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147672</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748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46507</xdr:rowOff>
    </xdr:from>
    <xdr:to>
      <xdr:col>24</xdr:col>
      <xdr:colOff>114300</xdr:colOff>
      <xdr:row>58</xdr:row>
      <xdr:rowOff>148107</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9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149171</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48428</xdr:rowOff>
    </xdr:from>
    <xdr:to>
      <xdr:col>20</xdr:col>
      <xdr:colOff>38100</xdr:colOff>
      <xdr:row>58</xdr:row>
      <xdr:rowOff>150028</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9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141155</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10085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50432</xdr:rowOff>
    </xdr:from>
    <xdr:to>
      <xdr:col>15</xdr:col>
      <xdr:colOff>101600</xdr:colOff>
      <xdr:row>58</xdr:row>
      <xdr:rowOff>152032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94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143159</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1008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50917</xdr:rowOff>
    </xdr:from>
    <xdr:to>
      <xdr:col>10</xdr:col>
      <xdr:colOff>165100</xdr:colOff>
      <xdr:row>58</xdr:row>
      <xdr:rowOff>152517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95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143644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10087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47399</xdr:rowOff>
    </xdr:from>
    <xdr:to>
      <xdr:col>6</xdr:col>
      <xdr:colOff>38100</xdr:colOff>
      <xdr:row>58</xdr:row>
      <xdr:rowOff>148999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9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140126</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10084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6389</xdr:rowOff>
    </xdr:from>
    <xdr:to>
      <xdr:col>24</xdr:col>
      <xdr:colOff>63500</xdr:colOff>
      <xdr:row>78</xdr:row>
      <xdr:rowOff>100171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379489"/>
          <a:ext cx="838200" cy="9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84703</xdr:rowOff>
    </xdr:from>
    <xdr:to>
      <xdr:col>19</xdr:col>
      <xdr:colOff>177800</xdr:colOff>
      <xdr:row>78</xdr:row>
      <xdr:rowOff>100171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3457803"/>
          <a:ext cx="889000" cy="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83922</xdr:rowOff>
    </xdr:from>
    <xdr:to>
      <xdr:col>15</xdr:col>
      <xdr:colOff>50800</xdr:colOff>
      <xdr:row>78</xdr:row>
      <xdr:rowOff>84703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457022"/>
          <a:ext cx="889000" cy="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83922</xdr:rowOff>
    </xdr:from>
    <xdr:to>
      <xdr:col>10</xdr:col>
      <xdr:colOff>114300</xdr:colOff>
      <xdr:row>79</xdr:row>
      <xdr:rowOff>25609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57022"/>
          <a:ext cx="889000" cy="11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140773</xdr:rowOff>
    </xdr:from>
    <xdr:to>
      <xdr:col>6</xdr:col>
      <xdr:colOff>38100</xdr:colOff>
      <xdr:row>78</xdr:row>
      <xdr:rowOff>70923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87450</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127039</xdr:rowOff>
    </xdr:from>
    <xdr:to>
      <xdr:col>24</xdr:col>
      <xdr:colOff>114300</xdr:colOff>
      <xdr:row>78</xdr:row>
      <xdr:rowOff>57189</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32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105466</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49371</xdr:rowOff>
    </xdr:from>
    <xdr:to>
      <xdr:col>20</xdr:col>
      <xdr:colOff>38100</xdr:colOff>
      <xdr:row>78</xdr:row>
      <xdr:rowOff>150971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2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142098</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15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33903</xdr:rowOff>
    </xdr:from>
    <xdr:to>
      <xdr:col>15</xdr:col>
      <xdr:colOff>101600</xdr:colOff>
      <xdr:row>78</xdr:row>
      <xdr:rowOff>135503</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0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126630</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99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33122</xdr:rowOff>
    </xdr:from>
    <xdr:to>
      <xdr:col>10</xdr:col>
      <xdr:colOff>165100</xdr:colOff>
      <xdr:row>78</xdr:row>
      <xdr:rowOff>134722</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0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125849</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98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146259</xdr:rowOff>
    </xdr:from>
    <xdr:to>
      <xdr:col>6</xdr:col>
      <xdr:colOff>38100</xdr:colOff>
      <xdr:row>79</xdr:row>
      <xdr:rowOff>76409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51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67536</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941017" y="136120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92143</xdr:rowOff>
    </xdr:from>
    <xdr:to>
      <xdr:col>24</xdr:col>
      <xdr:colOff>63500</xdr:colOff>
      <xdr:row>95</xdr:row>
      <xdr:rowOff>62829</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208443"/>
          <a:ext cx="838200" cy="14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154142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613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62829</xdr:rowOff>
    </xdr:from>
    <xdr:to>
      <xdr:col>19</xdr:col>
      <xdr:colOff>177800</xdr:colOff>
      <xdr:row>95</xdr:row>
      <xdr:rowOff>152113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350579"/>
          <a:ext cx="889000" cy="8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140288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77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161821</xdr:rowOff>
    </xdr:from>
    <xdr:to>
      <xdr:col>15</xdr:col>
      <xdr:colOff>50800</xdr:colOff>
      <xdr:row>95</xdr:row>
      <xdr:rowOff>152113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278121"/>
          <a:ext cx="889000" cy="161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9331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811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161821</xdr:rowOff>
    </xdr:from>
    <xdr:to>
      <xdr:col>10</xdr:col>
      <xdr:colOff>114300</xdr:colOff>
      <xdr:row>96</xdr:row>
      <xdr:rowOff>39847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278121"/>
          <a:ext cx="889000" cy="22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90309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720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11221</xdr:rowOff>
    </xdr:from>
    <xdr:to>
      <xdr:col>6</xdr:col>
      <xdr:colOff>38100</xdr:colOff>
      <xdr:row>98</xdr:row>
      <xdr:rowOff>112821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1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103948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906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41343</xdr:rowOff>
    </xdr:from>
    <xdr:to>
      <xdr:col>24</xdr:col>
      <xdr:colOff>114300</xdr:colOff>
      <xdr:row>94</xdr:row>
      <xdr:rowOff>142943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15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64220</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009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12029</xdr:rowOff>
    </xdr:from>
    <xdr:to>
      <xdr:col>20</xdr:col>
      <xdr:colOff>38100</xdr:colOff>
      <xdr:row>95</xdr:row>
      <xdr:rowOff>113629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29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130156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607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101313</xdr:rowOff>
    </xdr:from>
    <xdr:to>
      <xdr:col>15</xdr:col>
      <xdr:colOff>101600</xdr:colOff>
      <xdr:row>96</xdr:row>
      <xdr:rowOff>31463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389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47990</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6164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111021</xdr:rowOff>
    </xdr:from>
    <xdr:to>
      <xdr:col>10</xdr:col>
      <xdr:colOff>165100</xdr:colOff>
      <xdr:row>95</xdr:row>
      <xdr:rowOff>41171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22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57698</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00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160497</xdr:rowOff>
    </xdr:from>
    <xdr:to>
      <xdr:col>6</xdr:col>
      <xdr:colOff>38100</xdr:colOff>
      <xdr:row>96</xdr:row>
      <xdr:rowOff>90647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4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107174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223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160921</xdr:rowOff>
    </xdr:from>
    <xdr:to>
      <xdr:col>54</xdr:col>
      <xdr:colOff>189865</xdr:colOff>
      <xdr:row>38</xdr:row>
      <xdr:rowOff>16077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32971"/>
          <a:ext cx="1270" cy="13982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19904</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35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16077</xdr:rowOff>
    </xdr:from>
    <xdr:to>
      <xdr:col>55</xdr:col>
      <xdr:colOff>88900</xdr:colOff>
      <xdr:row>38</xdr:row>
      <xdr:rowOff>16077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3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107598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08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160921</xdr:rowOff>
    </xdr:from>
    <xdr:to>
      <xdr:col>55</xdr:col>
      <xdr:colOff>88900</xdr:colOff>
      <xdr:row>29</xdr:row>
      <xdr:rowOff>160921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32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2151</xdr:rowOff>
    </xdr:from>
    <xdr:to>
      <xdr:col>55</xdr:col>
      <xdr:colOff>0</xdr:colOff>
      <xdr:row>38</xdr:row>
      <xdr:rowOff>5407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6517251"/>
          <a:ext cx="838200" cy="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4048</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047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152621</xdr:rowOff>
    </xdr:from>
    <xdr:to>
      <xdr:col>55</xdr:col>
      <xdr:colOff>50800</xdr:colOff>
      <xdr:row>36</xdr:row>
      <xdr:rowOff>82771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153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2151</xdr:rowOff>
    </xdr:from>
    <xdr:to>
      <xdr:col>50</xdr:col>
      <xdr:colOff>114300</xdr:colOff>
      <xdr:row>38</xdr:row>
      <xdr:rowOff>49805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17251"/>
          <a:ext cx="889000" cy="47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43059</xdr:rowOff>
    </xdr:from>
    <xdr:to>
      <xdr:col>50</xdr:col>
      <xdr:colOff>165100</xdr:colOff>
      <xdr:row>36</xdr:row>
      <xdr:rowOff>144659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161186</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5990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42931</xdr:rowOff>
    </xdr:from>
    <xdr:to>
      <xdr:col>45</xdr:col>
      <xdr:colOff>177800</xdr:colOff>
      <xdr:row>38</xdr:row>
      <xdr:rowOff>49805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7861300" y="6558031"/>
          <a:ext cx="889000" cy="6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70070</xdr:rowOff>
    </xdr:from>
    <xdr:to>
      <xdr:col>46</xdr:col>
      <xdr:colOff>38100</xdr:colOff>
      <xdr:row>37</xdr:row>
      <xdr:rowOff>220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16747</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2168</xdr:rowOff>
    </xdr:from>
    <xdr:to>
      <xdr:col>41</xdr:col>
      <xdr:colOff>50800</xdr:colOff>
      <xdr:row>38</xdr:row>
      <xdr:rowOff>42931</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74368"/>
          <a:ext cx="889000" cy="383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106081</xdr:rowOff>
    </xdr:from>
    <xdr:to>
      <xdr:col>41</xdr:col>
      <xdr:colOff>101600</xdr:colOff>
      <xdr:row>37</xdr:row>
      <xdr:rowOff>36231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52758</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139649</xdr:rowOff>
    </xdr:from>
    <xdr:to>
      <xdr:col>36</xdr:col>
      <xdr:colOff>165100</xdr:colOff>
      <xdr:row>35</xdr:row>
      <xdr:rowOff>69799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86326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126057</xdr:rowOff>
    </xdr:from>
    <xdr:to>
      <xdr:col>55</xdr:col>
      <xdr:colOff>50800</xdr:colOff>
      <xdr:row>38</xdr:row>
      <xdr:rowOff>56207</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6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40984</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8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122801</xdr:rowOff>
    </xdr:from>
    <xdr:to>
      <xdr:col>50</xdr:col>
      <xdr:colOff>165100</xdr:colOff>
      <xdr:row>38</xdr:row>
      <xdr:rowOff>52952</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6645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44078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59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170455</xdr:rowOff>
    </xdr:from>
    <xdr:to>
      <xdr:col>46</xdr:col>
      <xdr:colOff>38100</xdr:colOff>
      <xdr:row>38</xdr:row>
      <xdr:rowOff>100605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514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91732</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606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163581</xdr:rowOff>
    </xdr:from>
    <xdr:to>
      <xdr:col>41</xdr:col>
      <xdr:colOff>101600</xdr:colOff>
      <xdr:row>38</xdr:row>
      <xdr:rowOff>93731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50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84858</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9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122818</xdr:rowOff>
    </xdr:from>
    <xdr:to>
      <xdr:col>36</xdr:col>
      <xdr:colOff>165100</xdr:colOff>
      <xdr:row>36</xdr:row>
      <xdr:rowOff>52968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123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44095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216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97429</xdr:rowOff>
    </xdr:from>
    <xdr:to>
      <xdr:col>55</xdr:col>
      <xdr:colOff>0</xdr:colOff>
      <xdr:row>58</xdr:row>
      <xdr:rowOff>101880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41529"/>
          <a:ext cx="838200" cy="4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35775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08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42829</xdr:rowOff>
    </xdr:from>
    <xdr:to>
      <xdr:col>50</xdr:col>
      <xdr:colOff>114300</xdr:colOff>
      <xdr:row>58</xdr:row>
      <xdr:rowOff>101880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86929"/>
          <a:ext cx="889000" cy="5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131506</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73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42829</xdr:rowOff>
    </xdr:from>
    <xdr:to>
      <xdr:col>45</xdr:col>
      <xdr:colOff>177800</xdr:colOff>
      <xdr:row>58</xdr:row>
      <xdr:rowOff>51638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986929"/>
          <a:ext cx="889000" cy="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114708</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05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51638</xdr:rowOff>
    </xdr:from>
    <xdr:to>
      <xdr:col>41</xdr:col>
      <xdr:colOff>50800</xdr:colOff>
      <xdr:row>58</xdr:row>
      <xdr:rowOff>85494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995738"/>
          <a:ext cx="889000" cy="3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118349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062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31571</xdr:rowOff>
    </xdr:from>
    <xdr:to>
      <xdr:col>36</xdr:col>
      <xdr:colOff>165100</xdr:colOff>
      <xdr:row>58</xdr:row>
      <xdr:rowOff>133171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149698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46629</xdr:rowOff>
    </xdr:from>
    <xdr:to>
      <xdr:col>55</xdr:col>
      <xdr:colOff>50800</xdr:colOff>
      <xdr:row>58</xdr:row>
      <xdr:rowOff>148229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90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162775</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35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51080</xdr:rowOff>
    </xdr:from>
    <xdr:to>
      <xdr:col>50</xdr:col>
      <xdr:colOff>165100</xdr:colOff>
      <xdr:row>58</xdr:row>
      <xdr:rowOff>152680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9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143807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87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163479</xdr:rowOff>
    </xdr:from>
    <xdr:to>
      <xdr:col>46</xdr:col>
      <xdr:colOff>38100</xdr:colOff>
      <xdr:row>58</xdr:row>
      <xdr:rowOff>93629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36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110156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711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838</xdr:rowOff>
    </xdr:from>
    <xdr:to>
      <xdr:col>41</xdr:col>
      <xdr:colOff>101600</xdr:colOff>
      <xdr:row>58</xdr:row>
      <xdr:rowOff>102438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44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118965</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72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34694</xdr:rowOff>
    </xdr:from>
    <xdr:to>
      <xdr:col>36</xdr:col>
      <xdr:colOff>165100</xdr:colOff>
      <xdr:row>58</xdr:row>
      <xdr:rowOff>136294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7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127421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7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119194</xdr:rowOff>
    </xdr:from>
    <xdr:to>
      <xdr:col>55</xdr:col>
      <xdr:colOff>0</xdr:colOff>
      <xdr:row>78</xdr:row>
      <xdr:rowOff>135889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92294"/>
          <a:ext cx="838200" cy="16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98551</xdr:rowOff>
    </xdr:from>
    <xdr:to>
      <xdr:col>50</xdr:col>
      <xdr:colOff>114300</xdr:colOff>
      <xdr:row>78</xdr:row>
      <xdr:rowOff>135889</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71651"/>
          <a:ext cx="88900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98551</xdr:rowOff>
    </xdr:from>
    <xdr:to>
      <xdr:col>45</xdr:col>
      <xdr:colOff>177800</xdr:colOff>
      <xdr:row>78</xdr:row>
      <xdr:rowOff>105497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71651"/>
          <a:ext cx="889000" cy="6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155973</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529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105497</xdr:rowOff>
    </xdr:from>
    <xdr:to>
      <xdr:col>41</xdr:col>
      <xdr:colOff>50800</xdr:colOff>
      <xdr:row>78</xdr:row>
      <xdr:rowOff>113466</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78597"/>
          <a:ext cx="889000" cy="7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162518</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53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71045</xdr:rowOff>
    </xdr:from>
    <xdr:to>
      <xdr:col>36</xdr:col>
      <xdr:colOff>165100</xdr:colOff>
      <xdr:row>79</xdr:row>
      <xdr:rowOff>1195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163772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536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68394</xdr:rowOff>
    </xdr:from>
    <xdr:to>
      <xdr:col>55</xdr:col>
      <xdr:colOff>50800</xdr:colOff>
      <xdr:row>78</xdr:row>
      <xdr:rowOff>169994</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39448</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41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85089</xdr:rowOff>
    </xdr:from>
    <xdr:to>
      <xdr:col>50</xdr:col>
      <xdr:colOff>165100</xdr:colOff>
      <xdr:row>79</xdr:row>
      <xdr:rowOff>15239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5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6366</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47751</xdr:rowOff>
    </xdr:from>
    <xdr:to>
      <xdr:col>46</xdr:col>
      <xdr:colOff>38100</xdr:colOff>
      <xdr:row>78</xdr:row>
      <xdr:rowOff>149351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20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165878</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196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54697</xdr:rowOff>
    </xdr:from>
    <xdr:to>
      <xdr:col>41</xdr:col>
      <xdr:colOff>101600</xdr:colOff>
      <xdr:row>78</xdr:row>
      <xdr:rowOff>156297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2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1374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20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62666</xdr:rowOff>
    </xdr:from>
    <xdr:to>
      <xdr:col>36</xdr:col>
      <xdr:colOff>165100</xdr:colOff>
      <xdr:row>78</xdr:row>
      <xdr:rowOff>164266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3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9343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21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158255</xdr:rowOff>
    </xdr:from>
    <xdr:to>
      <xdr:col>55</xdr:col>
      <xdr:colOff>0</xdr:colOff>
      <xdr:row>98</xdr:row>
      <xdr:rowOff>38686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788905"/>
          <a:ext cx="838200" cy="51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71699</xdr:rowOff>
    </xdr:from>
    <xdr:ext cx="534377"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53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44831</xdr:rowOff>
    </xdr:from>
    <xdr:to>
      <xdr:col>50</xdr:col>
      <xdr:colOff>114300</xdr:colOff>
      <xdr:row>97</xdr:row>
      <xdr:rowOff>158255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675481"/>
          <a:ext cx="889000" cy="113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2962</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72111" y="1646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44831</xdr:rowOff>
    </xdr:from>
    <xdr:to>
      <xdr:col>45</xdr:col>
      <xdr:colOff>177800</xdr:colOff>
      <xdr:row>97</xdr:row>
      <xdr:rowOff>53666</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675481"/>
          <a:ext cx="889000" cy="8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943</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83111" y="1680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53666</xdr:rowOff>
    </xdr:from>
    <xdr:to>
      <xdr:col>41</xdr:col>
      <xdr:colOff>50800</xdr:colOff>
      <xdr:row>98</xdr:row>
      <xdr:rowOff>18802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684316"/>
          <a:ext cx="889000" cy="13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1221</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803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94166</xdr:rowOff>
    </xdr:from>
    <xdr:to>
      <xdr:col>36</xdr:col>
      <xdr:colOff>165100</xdr:colOff>
      <xdr:row>98</xdr:row>
      <xdr:rowOff>24316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40843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50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159336</xdr:rowOff>
    </xdr:from>
    <xdr:to>
      <xdr:col>55</xdr:col>
      <xdr:colOff>50800</xdr:colOff>
      <xdr:row>98</xdr:row>
      <xdr:rowOff>89486</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78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74263</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0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107455</xdr:rowOff>
    </xdr:from>
    <xdr:to>
      <xdr:col>50</xdr:col>
      <xdr:colOff>165100</xdr:colOff>
      <xdr:row>98</xdr:row>
      <xdr:rowOff>37605</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28732</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830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165481</xdr:rowOff>
    </xdr:from>
    <xdr:to>
      <xdr:col>46</xdr:col>
      <xdr:colOff>38100</xdr:colOff>
      <xdr:row>97</xdr:row>
      <xdr:rowOff>95631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62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112158</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399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2866</xdr:rowOff>
    </xdr:from>
    <xdr:to>
      <xdr:col>41</xdr:col>
      <xdr:colOff>101600</xdr:colOff>
      <xdr:row>97</xdr:row>
      <xdr:rowOff>104466</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6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120993</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4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139452</xdr:rowOff>
    </xdr:from>
    <xdr:to>
      <xdr:col>36</xdr:col>
      <xdr:colOff>165100</xdr:colOff>
      <xdr:row>98</xdr:row>
      <xdr:rowOff>69602</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7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60729</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05111" y="16862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137693</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3703300" y="6652793"/>
          <a:ext cx="8890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137693</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652793"/>
          <a:ext cx="889000" cy="2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28728</xdr:rowOff>
    </xdr:from>
    <xdr:to>
      <xdr:col>67</xdr:col>
      <xdr:colOff>101600</xdr:colOff>
      <xdr:row>38</xdr:row>
      <xdr:rowOff>130328</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146855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1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249299"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21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86893</xdr:rowOff>
    </xdr:from>
    <xdr:to>
      <xdr:col>72</xdr:col>
      <xdr:colOff>38100</xdr:colOff>
      <xdr:row>39</xdr:row>
      <xdr:rowOff>17043</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8170</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4017" y="66947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151788</xdr:rowOff>
    </xdr:from>
    <xdr:to>
      <xdr:col>85</xdr:col>
      <xdr:colOff>127000</xdr:colOff>
      <xdr:row>77</xdr:row>
      <xdr:rowOff>157331</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5481300" y="13353438"/>
          <a:ext cx="838200" cy="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157331</xdr:rowOff>
    </xdr:from>
    <xdr:to>
      <xdr:col>81</xdr:col>
      <xdr:colOff>50800</xdr:colOff>
      <xdr:row>77</xdr:row>
      <xdr:rowOff>164170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4592300" y="13358981"/>
          <a:ext cx="889000" cy="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164170</xdr:rowOff>
    </xdr:from>
    <xdr:to>
      <xdr:col>76</xdr:col>
      <xdr:colOff>114300</xdr:colOff>
      <xdr:row>77</xdr:row>
      <xdr:rowOff>166928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3703300" y="13365820"/>
          <a:ext cx="889000" cy="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166928</xdr:rowOff>
    </xdr:from>
    <xdr:to>
      <xdr:col>71</xdr:col>
      <xdr:colOff>177800</xdr:colOff>
      <xdr:row>78</xdr:row>
      <xdr:rowOff>7302</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2814300" y="13368578"/>
          <a:ext cx="889000" cy="1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94411</xdr:rowOff>
    </xdr:from>
    <xdr:to>
      <xdr:col>67</xdr:col>
      <xdr:colOff>101600</xdr:colOff>
      <xdr:row>78</xdr:row>
      <xdr:rowOff>24561</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2763500" y="13296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41088</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547111" y="1307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100988</xdr:rowOff>
    </xdr:from>
    <xdr:to>
      <xdr:col>85</xdr:col>
      <xdr:colOff>177800</xdr:colOff>
      <xdr:row>78</xdr:row>
      <xdr:rowOff>31138</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6268700" y="1330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79415</xdr:rowOff>
    </xdr:from>
    <xdr:ext cx="534377"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6370300" y="1328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106531</xdr:rowOff>
    </xdr:from>
    <xdr:to>
      <xdr:col>81</xdr:col>
      <xdr:colOff>101600</xdr:colOff>
      <xdr:row>78</xdr:row>
      <xdr:rowOff>36681</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5430500" y="1330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27808</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340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113370</xdr:rowOff>
    </xdr:from>
    <xdr:to>
      <xdr:col>76</xdr:col>
      <xdr:colOff>165100</xdr:colOff>
      <xdr:row>78</xdr:row>
      <xdr:rowOff>43520</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4541500" y="1331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34647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340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116128</xdr:rowOff>
    </xdr:from>
    <xdr:to>
      <xdr:col>72</xdr:col>
      <xdr:colOff>38100</xdr:colOff>
      <xdr:row>78</xdr:row>
      <xdr:rowOff>46278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3652500" y="1331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37405</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41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127952</xdr:rowOff>
    </xdr:from>
    <xdr:to>
      <xdr:col>67</xdr:col>
      <xdr:colOff>101600</xdr:colOff>
      <xdr:row>78</xdr:row>
      <xdr:rowOff>58102</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2763500" y="1332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49229</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342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163807</xdr:rowOff>
    </xdr:from>
    <xdr:to>
      <xdr:col>85</xdr:col>
      <xdr:colOff>127000</xdr:colOff>
      <xdr:row>98</xdr:row>
      <xdr:rowOff>98561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794457"/>
          <a:ext cx="838200" cy="10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163807</xdr:rowOff>
    </xdr:from>
    <xdr:to>
      <xdr:col>81</xdr:col>
      <xdr:colOff>50800</xdr:colOff>
      <xdr:row>98</xdr:row>
      <xdr:rowOff>112872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794457"/>
          <a:ext cx="889000" cy="12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68572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870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150954</xdr:rowOff>
    </xdr:from>
    <xdr:to>
      <xdr:col>76</xdr:col>
      <xdr:colOff>114300</xdr:colOff>
      <xdr:row>98</xdr:row>
      <xdr:rowOff>112872</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781604"/>
          <a:ext cx="889000" cy="13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150954</xdr:rowOff>
    </xdr:from>
    <xdr:to>
      <xdr:col>71</xdr:col>
      <xdr:colOff>177800</xdr:colOff>
      <xdr:row>98</xdr:row>
      <xdr:rowOff>138334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781604"/>
          <a:ext cx="889000" cy="158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51250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85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50851</xdr:rowOff>
    </xdr:from>
    <xdr:to>
      <xdr:col>67</xdr:col>
      <xdr:colOff>101600</xdr:colOff>
      <xdr:row>98</xdr:row>
      <xdr:rowOff>152451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852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168978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47761</xdr:rowOff>
    </xdr:from>
    <xdr:to>
      <xdr:col>85</xdr:col>
      <xdr:colOff>177800</xdr:colOff>
      <xdr:row>98</xdr:row>
      <xdr:rowOff>149361</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4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26188</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28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113007</xdr:rowOff>
    </xdr:from>
    <xdr:to>
      <xdr:col>81</xdr:col>
      <xdr:colOff>101600</xdr:colOff>
      <xdr:row>98</xdr:row>
      <xdr:rowOff>43157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743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59684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51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62072</xdr:rowOff>
    </xdr:from>
    <xdr:to>
      <xdr:col>76</xdr:col>
      <xdr:colOff>165100</xdr:colOff>
      <xdr:row>98</xdr:row>
      <xdr:rowOff>163672</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64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154799</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956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100154</xdr:rowOff>
    </xdr:from>
    <xdr:to>
      <xdr:col>72</xdr:col>
      <xdr:colOff>38100</xdr:colOff>
      <xdr:row>98</xdr:row>
      <xdr:rowOff>30304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730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46831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50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87534</xdr:rowOff>
    </xdr:from>
    <xdr:to>
      <xdr:col>67</xdr:col>
      <xdr:colOff>101600</xdr:colOff>
      <xdr:row>99</xdr:row>
      <xdr:rowOff>17684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89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8811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98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143320</xdr:rowOff>
    </xdr:from>
    <xdr:to>
      <xdr:col>116</xdr:col>
      <xdr:colOff>63500</xdr:colOff>
      <xdr:row>38</xdr:row>
      <xdr:rowOff>111278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1323300" y="6486970"/>
          <a:ext cx="838200" cy="139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109923</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53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111278</xdr:rowOff>
    </xdr:from>
    <xdr:to>
      <xdr:col>111</xdr:col>
      <xdr:colOff>177800</xdr:colOff>
      <xdr:row>39</xdr:row>
      <xdr:rowOff>25324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0434300" y="6626378"/>
          <a:ext cx="889000" cy="8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155478</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25324</xdr:rowOff>
    </xdr:from>
    <xdr:to>
      <xdr:col>107</xdr:col>
      <xdr:colOff>50800</xdr:colOff>
      <xdr:row>39</xdr:row>
      <xdr:rowOff>33248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9545300" y="6711874"/>
          <a:ext cx="889000" cy="7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14012</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5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33248</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8656300" y="6719798"/>
          <a:ext cx="889000" cy="1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84975</xdr:rowOff>
    </xdr:from>
    <xdr:to>
      <xdr:col>98</xdr:col>
      <xdr:colOff>38100</xdr:colOff>
      <xdr:row>39</xdr:row>
      <xdr:rowOff>15125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0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31653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375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92520</xdr:rowOff>
    </xdr:from>
    <xdr:to>
      <xdr:col>116</xdr:col>
      <xdr:colOff>114300</xdr:colOff>
      <xdr:row>38</xdr:row>
      <xdr:rowOff>22670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43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115397</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287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60478</xdr:rowOff>
    </xdr:from>
    <xdr:to>
      <xdr:col>112</xdr:col>
      <xdr:colOff>38100</xdr:colOff>
      <xdr:row>38</xdr:row>
      <xdr:rowOff>162078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57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153205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66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145974</xdr:rowOff>
    </xdr:from>
    <xdr:to>
      <xdr:col>107</xdr:col>
      <xdr:colOff>101600</xdr:colOff>
      <xdr:row>39</xdr:row>
      <xdr:rowOff>76124</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6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67251</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5017" y="67538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153898</xdr:rowOff>
    </xdr:from>
    <xdr:to>
      <xdr:col>102</xdr:col>
      <xdr:colOff>165100</xdr:colOff>
      <xdr:row>39</xdr:row>
      <xdr:rowOff>84048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6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75175</xdr:rowOff>
    </xdr:from>
    <xdr:ext cx="378565"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6017" y="6761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8570</xdr:rowOff>
    </xdr:from>
    <xdr:to>
      <xdr:col>98</xdr:col>
      <xdr:colOff>38100</xdr:colOff>
      <xdr:row>58</xdr:row>
      <xdr:rowOff>110170</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5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126697</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72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3827</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16370</xdr:rowOff>
    </xdr:from>
    <xdr:to>
      <xdr:col>116</xdr:col>
      <xdr:colOff>63500</xdr:colOff>
      <xdr:row>78</xdr:row>
      <xdr:rowOff>17204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3389470"/>
          <a:ext cx="838200" cy="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61011</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748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100414</xdr:rowOff>
    </xdr:from>
    <xdr:to>
      <xdr:col>111</xdr:col>
      <xdr:colOff>177800</xdr:colOff>
      <xdr:row>78</xdr:row>
      <xdr:rowOff>16370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0434300" y="13130614"/>
          <a:ext cx="889000" cy="258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66678</xdr:rowOff>
    </xdr:from>
    <xdr:to>
      <xdr:col>107</xdr:col>
      <xdr:colOff>50800</xdr:colOff>
      <xdr:row>76</xdr:row>
      <xdr:rowOff>100414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096878"/>
          <a:ext cx="889000" cy="3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165810</xdr:rowOff>
    </xdr:from>
    <xdr:to>
      <xdr:col>102</xdr:col>
      <xdr:colOff>114300</xdr:colOff>
      <xdr:row>76</xdr:row>
      <xdr:rowOff>66678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656300" y="13024560"/>
          <a:ext cx="889000" cy="7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497</xdr:rowOff>
    </xdr:from>
    <xdr:to>
      <xdr:col>98</xdr:col>
      <xdr:colOff>38100</xdr:colOff>
      <xdr:row>74</xdr:row>
      <xdr:rowOff>102097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2687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118624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46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137854</xdr:rowOff>
    </xdr:from>
    <xdr:to>
      <xdr:col>116</xdr:col>
      <xdr:colOff>114300</xdr:colOff>
      <xdr:row>78</xdr:row>
      <xdr:rowOff>68004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339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116281</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31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137020</xdr:rowOff>
    </xdr:from>
    <xdr:to>
      <xdr:col>112</xdr:col>
      <xdr:colOff>38100</xdr:colOff>
      <xdr:row>78</xdr:row>
      <xdr:rowOff>67170</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3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58297</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431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49614</xdr:rowOff>
    </xdr:from>
    <xdr:to>
      <xdr:col>107</xdr:col>
      <xdr:colOff>101600</xdr:colOff>
      <xdr:row>76</xdr:row>
      <xdr:rowOff>151214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07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142341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17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15878</xdr:rowOff>
    </xdr:from>
    <xdr:to>
      <xdr:col>102</xdr:col>
      <xdr:colOff>165100</xdr:colOff>
      <xdr:row>76</xdr:row>
      <xdr:rowOff>117478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04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108605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138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115009</xdr:rowOff>
    </xdr:from>
    <xdr:to>
      <xdr:col>98</xdr:col>
      <xdr:colOff>38100</xdr:colOff>
      <xdr:row>76</xdr:row>
      <xdr:rowOff>45160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297375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36287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066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性質別の歳出は、例年類似団体と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概ね</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同程度で推移している。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人件費においては類似団体と比較しても</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76,823</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円下回っており、</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補助費についても</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類似団体と比較しても</a:t>
          </a:r>
          <a:r>
            <a:rPr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96,866</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円下回っており、住民一人当たりのコストが抑えられている。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扶助費については、類似団体を大幅に上回っている。扶助費は年々上昇傾向にあり、人口増に伴う児童数の増による児童手当の増や保育施設等への扶助が増加しているためである。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また、普通建設事業費については令和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年度において給食センター建設事業、学校教育施設改修事業、土地区画整理事業の進捗等により類似団体の数値を上回っていたが、令和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年度決算においては事業完了に伴い減少したため類似団体数値を下回った。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今後数年間は学校施設等の整備や運動公園整備事業、土地区画整理事業の拡充により事業費増加の見込みであるため、事業の優先順位等を考え、また、扶助費・各種事業費の見直し等も含めて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担当</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課と調整していきたい。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熊本県嘉島町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10,254
10,078
16.65
7,500,459
6,945,050
38,957
3,570,843
8,099,440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61.1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39</xdr:row>
      <xdr:rowOff>11684</xdr:rowOff>
    </xdr:from>
    <xdr:to>
      <xdr:col>24</xdr:col>
      <xdr:colOff>63500</xdr:colOff>
      <xdr:row>39</xdr:row>
      <xdr:rowOff>44704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698234"/>
          <a:ext cx="8382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41927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2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8382</xdr:rowOff>
    </xdr:from>
    <xdr:to>
      <xdr:col>19</xdr:col>
      <xdr:colOff>177800</xdr:colOff>
      <xdr:row>39</xdr:row>
      <xdr:rowOff>44704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694932"/>
          <a:ext cx="8890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4589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05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8382</xdr:rowOff>
    </xdr:from>
    <xdr:to>
      <xdr:col>15</xdr:col>
      <xdr:colOff>50800</xdr:colOff>
      <xdr:row>39</xdr:row>
      <xdr:rowOff>34671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694932"/>
          <a:ext cx="8890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30751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31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13462</xdr:rowOff>
    </xdr:from>
    <xdr:to>
      <xdr:col>10</xdr:col>
      <xdr:colOff>114300</xdr:colOff>
      <xdr:row>39</xdr:row>
      <xdr:rowOff>34671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700012"/>
          <a:ext cx="889000" cy="2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26433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27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87630</xdr:rowOff>
    </xdr:from>
    <xdr:to>
      <xdr:col>6</xdr:col>
      <xdr:colOff>38100</xdr:colOff>
      <xdr:row>37</xdr:row>
      <xdr:rowOff>17780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34307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35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132334</xdr:rowOff>
    </xdr:from>
    <xdr:to>
      <xdr:col>24</xdr:col>
      <xdr:colOff>114300</xdr:colOff>
      <xdr:row>39</xdr:row>
      <xdr:rowOff>62484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64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47261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562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165354</xdr:rowOff>
    </xdr:from>
    <xdr:to>
      <xdr:col>20</xdr:col>
      <xdr:colOff>38100</xdr:colOff>
      <xdr:row>39</xdr:row>
      <xdr:rowOff>95504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68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39</xdr:row>
      <xdr:rowOff>86631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77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129032</xdr:rowOff>
    </xdr:from>
    <xdr:to>
      <xdr:col>15</xdr:col>
      <xdr:colOff>101600</xdr:colOff>
      <xdr:row>39</xdr:row>
      <xdr:rowOff>59182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644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50309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736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155321</xdr:rowOff>
    </xdr:from>
    <xdr:to>
      <xdr:col>10</xdr:col>
      <xdr:colOff>165100</xdr:colOff>
      <xdr:row>39</xdr:row>
      <xdr:rowOff>85471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670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39</xdr:row>
      <xdr:rowOff>76598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763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134112</xdr:rowOff>
    </xdr:from>
    <xdr:to>
      <xdr:col>6</xdr:col>
      <xdr:colOff>38100</xdr:colOff>
      <xdr:row>39</xdr:row>
      <xdr:rowOff>64262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649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39</xdr:row>
      <xdr:rowOff>55389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741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20063</xdr:rowOff>
    </xdr:from>
    <xdr:to>
      <xdr:col>24</xdr:col>
      <xdr:colOff>63500</xdr:colOff>
      <xdr:row>58</xdr:row>
      <xdr:rowOff>47816</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964163"/>
          <a:ext cx="838200" cy="2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20063</xdr:rowOff>
    </xdr:from>
    <xdr:to>
      <xdr:col>19</xdr:col>
      <xdr:colOff>177800</xdr:colOff>
      <xdr:row>58</xdr:row>
      <xdr:rowOff>44237</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964163"/>
          <a:ext cx="889000" cy="2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9554</xdr:rowOff>
    </xdr:from>
    <xdr:to>
      <xdr:col>15</xdr:col>
      <xdr:colOff>50800</xdr:colOff>
      <xdr:row>58</xdr:row>
      <xdr:rowOff>44237</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953654"/>
          <a:ext cx="889000" cy="34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104513</xdr:rowOff>
    </xdr:from>
    <xdr:to>
      <xdr:col>10</xdr:col>
      <xdr:colOff>114300</xdr:colOff>
      <xdr:row>58</xdr:row>
      <xdr:rowOff>9554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77163"/>
          <a:ext cx="889000" cy="76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143100</xdr:rowOff>
    </xdr:from>
    <xdr:to>
      <xdr:col>6</xdr:col>
      <xdr:colOff>38100</xdr:colOff>
      <xdr:row>57</xdr:row>
      <xdr:rowOff>73250</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4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89777</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19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168466</xdr:rowOff>
    </xdr:from>
    <xdr:to>
      <xdr:col>24</xdr:col>
      <xdr:colOff>114300</xdr:colOff>
      <xdr:row>58</xdr:row>
      <xdr:rowOff>98616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4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83393</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56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140713</xdr:rowOff>
    </xdr:from>
    <xdr:to>
      <xdr:col>20</xdr:col>
      <xdr:colOff>38100</xdr:colOff>
      <xdr:row>58</xdr:row>
      <xdr:rowOff>70863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13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61990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06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164887</xdr:rowOff>
    </xdr:from>
    <xdr:to>
      <xdr:col>15</xdr:col>
      <xdr:colOff>101600</xdr:colOff>
      <xdr:row>58</xdr:row>
      <xdr:rowOff>95037</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3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86164</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3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130204</xdr:rowOff>
    </xdr:from>
    <xdr:to>
      <xdr:col>10</xdr:col>
      <xdr:colOff>165100</xdr:colOff>
      <xdr:row>58</xdr:row>
      <xdr:rowOff>60354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0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51481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95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53713</xdr:rowOff>
    </xdr:from>
    <xdr:to>
      <xdr:col>6</xdr:col>
      <xdr:colOff>38100</xdr:colOff>
      <xdr:row>57</xdr:row>
      <xdr:rowOff>155313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26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146440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19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130674</xdr:rowOff>
    </xdr:from>
    <xdr:to>
      <xdr:col>24</xdr:col>
      <xdr:colOff>63500</xdr:colOff>
      <xdr:row>77</xdr:row>
      <xdr:rowOff>32758</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60874"/>
          <a:ext cx="838200" cy="7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32758</xdr:rowOff>
    </xdr:from>
    <xdr:to>
      <xdr:col>19</xdr:col>
      <xdr:colOff>177800</xdr:colOff>
      <xdr:row>77</xdr:row>
      <xdr:rowOff>75803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34408"/>
          <a:ext cx="889000" cy="4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42675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0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151473</xdr:rowOff>
    </xdr:from>
    <xdr:to>
      <xdr:col>15</xdr:col>
      <xdr:colOff>50800</xdr:colOff>
      <xdr:row>77</xdr:row>
      <xdr:rowOff>75803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181673"/>
          <a:ext cx="889000" cy="95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94784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151473</xdr:rowOff>
    </xdr:from>
    <xdr:to>
      <xdr:col>10</xdr:col>
      <xdr:colOff>114300</xdr:colOff>
      <xdr:row>77</xdr:row>
      <xdr:rowOff>30780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81673"/>
          <a:ext cx="889000" cy="5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36211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55194</xdr:rowOff>
    </xdr:from>
    <xdr:to>
      <xdr:col>6</xdr:col>
      <xdr:colOff>38100</xdr:colOff>
      <xdr:row>77</xdr:row>
      <xdr:rowOff>156794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147921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49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79874</xdr:rowOff>
    </xdr:from>
    <xdr:to>
      <xdr:col>24</xdr:col>
      <xdr:colOff>114300</xdr:colOff>
      <xdr:row>77</xdr:row>
      <xdr:rowOff>10024</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1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58301</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88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153408</xdr:rowOff>
    </xdr:from>
    <xdr:to>
      <xdr:col>20</xdr:col>
      <xdr:colOff>38100</xdr:colOff>
      <xdr:row>77</xdr:row>
      <xdr:rowOff>83558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83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74685</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76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25003</xdr:rowOff>
    </xdr:from>
    <xdr:to>
      <xdr:col>15</xdr:col>
      <xdr:colOff>101600</xdr:colOff>
      <xdr:row>77</xdr:row>
      <xdr:rowOff>126603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2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117730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19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100673</xdr:rowOff>
    </xdr:from>
    <xdr:to>
      <xdr:col>10</xdr:col>
      <xdr:colOff>165100</xdr:colOff>
      <xdr:row>77</xdr:row>
      <xdr:rowOff>30823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13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47350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906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151430</xdr:rowOff>
    </xdr:from>
    <xdr:to>
      <xdr:col>6</xdr:col>
      <xdr:colOff>38100</xdr:colOff>
      <xdr:row>77</xdr:row>
      <xdr:rowOff>81580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8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98107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5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119497</xdr:rowOff>
    </xdr:from>
    <xdr:to>
      <xdr:col>24</xdr:col>
      <xdr:colOff>63500</xdr:colOff>
      <xdr:row>98</xdr:row>
      <xdr:rowOff>119712</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21597"/>
          <a:ext cx="838200" cy="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119712</xdr:rowOff>
    </xdr:from>
    <xdr:to>
      <xdr:col>19</xdr:col>
      <xdr:colOff>177800</xdr:colOff>
      <xdr:row>98</xdr:row>
      <xdr:rowOff>119881</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921812"/>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119439</xdr:rowOff>
    </xdr:from>
    <xdr:to>
      <xdr:col>15</xdr:col>
      <xdr:colOff>50800</xdr:colOff>
      <xdr:row>98</xdr:row>
      <xdr:rowOff>119881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21539"/>
          <a:ext cx="889000" cy="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119439</xdr:rowOff>
    </xdr:from>
    <xdr:to>
      <xdr:col>10</xdr:col>
      <xdr:colOff>114300</xdr:colOff>
      <xdr:row>98</xdr:row>
      <xdr:rowOff>123718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21539"/>
          <a:ext cx="889000" cy="4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53803</xdr:rowOff>
    </xdr:from>
    <xdr:to>
      <xdr:col>6</xdr:col>
      <xdr:colOff>38100</xdr:colOff>
      <xdr:row>98</xdr:row>
      <xdr:rowOff>155403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68697</xdr:rowOff>
    </xdr:from>
    <xdr:to>
      <xdr:col>24</xdr:col>
      <xdr:colOff>114300</xdr:colOff>
      <xdr:row>98</xdr:row>
      <xdr:rowOff>170297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70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68912</xdr:rowOff>
    </xdr:from>
    <xdr:to>
      <xdr:col>20</xdr:col>
      <xdr:colOff>38100</xdr:colOff>
      <xdr:row>98</xdr:row>
      <xdr:rowOff>170512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71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161639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63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69081</xdr:rowOff>
    </xdr:from>
    <xdr:to>
      <xdr:col>15</xdr:col>
      <xdr:colOff>101600</xdr:colOff>
      <xdr:row>98</xdr:row>
      <xdr:rowOff>170681</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7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161808</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6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68639</xdr:rowOff>
    </xdr:from>
    <xdr:to>
      <xdr:col>10</xdr:col>
      <xdr:colOff>165100</xdr:colOff>
      <xdr:row>98</xdr:row>
      <xdr:rowOff>170239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7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161366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6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72918</xdr:rowOff>
    </xdr:from>
    <xdr:to>
      <xdr:col>6</xdr:col>
      <xdr:colOff>38100</xdr:colOff>
      <xdr:row>99</xdr:row>
      <xdr:rowOff>3068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165645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6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41534</xdr:rowOff>
    </xdr:from>
    <xdr:to>
      <xdr:col>36</xdr:col>
      <xdr:colOff>165100</xdr:colOff>
      <xdr:row>38</xdr:row>
      <xdr:rowOff>143134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159661</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33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124967</xdr:rowOff>
    </xdr:from>
    <xdr:to>
      <xdr:col>55</xdr:col>
      <xdr:colOff>0</xdr:colOff>
      <xdr:row>58</xdr:row>
      <xdr:rowOff>149888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069067"/>
          <a:ext cx="838200" cy="24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152769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753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124967</xdr:rowOff>
    </xdr:from>
    <xdr:to>
      <xdr:col>50</xdr:col>
      <xdr:colOff>114300</xdr:colOff>
      <xdr:row>58</xdr:row>
      <xdr:rowOff>136416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069067"/>
          <a:ext cx="889000" cy="1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86562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114360</xdr:rowOff>
    </xdr:from>
    <xdr:to>
      <xdr:col>45</xdr:col>
      <xdr:colOff>177800</xdr:colOff>
      <xdr:row>58</xdr:row>
      <xdr:rowOff>136416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10058460"/>
          <a:ext cx="889000" cy="22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101703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72416</xdr:rowOff>
    </xdr:from>
    <xdr:to>
      <xdr:col>41</xdr:col>
      <xdr:colOff>50800</xdr:colOff>
      <xdr:row>58</xdr:row>
      <xdr:rowOff>114360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972300" y="10016516"/>
          <a:ext cx="889000" cy="4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166453</xdr:rowOff>
    </xdr:from>
    <xdr:to>
      <xdr:col>36</xdr:col>
      <xdr:colOff>165100</xdr:colOff>
      <xdr:row>58</xdr:row>
      <xdr:rowOff>96603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113130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71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99088</xdr:rowOff>
    </xdr:from>
    <xdr:to>
      <xdr:col>55</xdr:col>
      <xdr:colOff>50800</xdr:colOff>
      <xdr:row>59</xdr:row>
      <xdr:rowOff>29238</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43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14015</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58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74167</xdr:rowOff>
    </xdr:from>
    <xdr:to>
      <xdr:col>50</xdr:col>
      <xdr:colOff>165100</xdr:colOff>
      <xdr:row>59</xdr:row>
      <xdr:rowOff>4317</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18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166894</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11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85616</xdr:rowOff>
    </xdr:from>
    <xdr:to>
      <xdr:col>46</xdr:col>
      <xdr:colOff>38100</xdr:colOff>
      <xdr:row>59</xdr:row>
      <xdr:rowOff>15766</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2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6893</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2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63560</xdr:rowOff>
    </xdr:from>
    <xdr:to>
      <xdr:col>41</xdr:col>
      <xdr:colOff>101600</xdr:colOff>
      <xdr:row>58</xdr:row>
      <xdr:rowOff>165160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0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156287</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10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21616</xdr:rowOff>
    </xdr:from>
    <xdr:to>
      <xdr:col>36</xdr:col>
      <xdr:colOff>165100</xdr:colOff>
      <xdr:row>58</xdr:row>
      <xdr:rowOff>123216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96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114343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05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24352</xdr:rowOff>
    </xdr:from>
    <xdr:to>
      <xdr:col>55</xdr:col>
      <xdr:colOff>0</xdr:colOff>
      <xdr:row>79</xdr:row>
      <xdr:rowOff>39543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568902"/>
          <a:ext cx="838200" cy="1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17734</xdr:rowOff>
    </xdr:from>
    <xdr:to>
      <xdr:col>50</xdr:col>
      <xdr:colOff>114300</xdr:colOff>
      <xdr:row>79</xdr:row>
      <xdr:rowOff>24352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562284"/>
          <a:ext cx="889000" cy="6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17064</xdr:rowOff>
    </xdr:from>
    <xdr:to>
      <xdr:col>45</xdr:col>
      <xdr:colOff>177800</xdr:colOff>
      <xdr:row>79</xdr:row>
      <xdr:rowOff>17734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561614"/>
          <a:ext cx="889000" cy="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17064</xdr:rowOff>
    </xdr:from>
    <xdr:to>
      <xdr:col>41</xdr:col>
      <xdr:colOff>50800</xdr:colOff>
      <xdr:row>79</xdr:row>
      <xdr:rowOff>40731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561614"/>
          <a:ext cx="889000" cy="23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14101</xdr:rowOff>
    </xdr:from>
    <xdr:to>
      <xdr:col>36</xdr:col>
      <xdr:colOff>165100</xdr:colOff>
      <xdr:row>78</xdr:row>
      <xdr:rowOff>115701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132228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160193</xdr:rowOff>
    </xdr:from>
    <xdr:to>
      <xdr:col>55</xdr:col>
      <xdr:colOff>50800</xdr:colOff>
      <xdr:row>79</xdr:row>
      <xdr:rowOff>90343</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533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75120</xdr:rowOff>
    </xdr:from>
    <xdr:ext cx="469744"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48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145002</xdr:rowOff>
    </xdr:from>
    <xdr:to>
      <xdr:col>50</xdr:col>
      <xdr:colOff>165100</xdr:colOff>
      <xdr:row>79</xdr:row>
      <xdr:rowOff>75152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518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66279</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04428" y="13610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138384</xdr:rowOff>
    </xdr:from>
    <xdr:to>
      <xdr:col>46</xdr:col>
      <xdr:colOff>38100</xdr:colOff>
      <xdr:row>79</xdr:row>
      <xdr:rowOff>68534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51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59661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604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137714</xdr:rowOff>
    </xdr:from>
    <xdr:to>
      <xdr:col>41</xdr:col>
      <xdr:colOff>101600</xdr:colOff>
      <xdr:row>79</xdr:row>
      <xdr:rowOff>67864</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51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58991</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26428" y="1360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161381</xdr:rowOff>
    </xdr:from>
    <xdr:to>
      <xdr:col>36</xdr:col>
      <xdr:colOff>165100</xdr:colOff>
      <xdr:row>79</xdr:row>
      <xdr:rowOff>91531</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534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82658</xdr:rowOff>
    </xdr:from>
    <xdr:ext cx="378565"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83017" y="136272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161125</xdr:rowOff>
    </xdr:from>
    <xdr:to>
      <xdr:col>55</xdr:col>
      <xdr:colOff>0</xdr:colOff>
      <xdr:row>97</xdr:row>
      <xdr:rowOff>7817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620325"/>
          <a:ext cx="838200" cy="18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22262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310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12292</xdr:rowOff>
    </xdr:from>
    <xdr:to>
      <xdr:col>50</xdr:col>
      <xdr:colOff>114300</xdr:colOff>
      <xdr:row>96</xdr:row>
      <xdr:rowOff>161125</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471492"/>
          <a:ext cx="889000" cy="148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149525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26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152250</xdr:rowOff>
    </xdr:from>
    <xdr:to>
      <xdr:col>45</xdr:col>
      <xdr:colOff>177800</xdr:colOff>
      <xdr:row>96</xdr:row>
      <xdr:rowOff>12292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268550"/>
          <a:ext cx="889000" cy="202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149747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152250</xdr:rowOff>
    </xdr:from>
    <xdr:to>
      <xdr:col>41</xdr:col>
      <xdr:colOff>50800</xdr:colOff>
      <xdr:row>96</xdr:row>
      <xdr:rowOff>18858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268550"/>
          <a:ext cx="889000" cy="209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146121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73644</xdr:rowOff>
    </xdr:from>
    <xdr:to>
      <xdr:col>36</xdr:col>
      <xdr:colOff>165100</xdr:colOff>
      <xdr:row>97</xdr:row>
      <xdr:rowOff>3794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166371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128467</xdr:rowOff>
    </xdr:from>
    <xdr:to>
      <xdr:col>55</xdr:col>
      <xdr:colOff>50800</xdr:colOff>
      <xdr:row>97</xdr:row>
      <xdr:rowOff>58617</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58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106894</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56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110325</xdr:rowOff>
    </xdr:from>
    <xdr:to>
      <xdr:col>50</xdr:col>
      <xdr:colOff>165100</xdr:colOff>
      <xdr:row>97</xdr:row>
      <xdr:rowOff>40475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56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31602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66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132942</xdr:rowOff>
    </xdr:from>
    <xdr:to>
      <xdr:col>46</xdr:col>
      <xdr:colOff>38100</xdr:colOff>
      <xdr:row>96</xdr:row>
      <xdr:rowOff>63092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420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79619</xdr:rowOff>
    </xdr:from>
    <xdr:ext cx="59901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50795" y="16195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101450</xdr:rowOff>
    </xdr:from>
    <xdr:to>
      <xdr:col>41</xdr:col>
      <xdr:colOff>101600</xdr:colOff>
      <xdr:row>95</xdr:row>
      <xdr:rowOff>31600</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21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93</xdr:row>
      <xdr:rowOff>48127</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61795" y="15992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139508</xdr:rowOff>
    </xdr:from>
    <xdr:to>
      <xdr:col>36</xdr:col>
      <xdr:colOff>165100</xdr:colOff>
      <xdr:row>96</xdr:row>
      <xdr:rowOff>69658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427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86185</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202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110080</xdr:rowOff>
    </xdr:from>
    <xdr:to>
      <xdr:col>85</xdr:col>
      <xdr:colOff>127000</xdr:colOff>
      <xdr:row>38</xdr:row>
      <xdr:rowOff>33651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453730"/>
          <a:ext cx="838200" cy="9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110080</xdr:rowOff>
    </xdr:from>
    <xdr:to>
      <xdr:col>81</xdr:col>
      <xdr:colOff>50800</xdr:colOff>
      <xdr:row>37</xdr:row>
      <xdr:rowOff>136478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53730"/>
          <a:ext cx="889000" cy="2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136478</xdr:rowOff>
    </xdr:from>
    <xdr:to>
      <xdr:col>76</xdr:col>
      <xdr:colOff>114300</xdr:colOff>
      <xdr:row>38</xdr:row>
      <xdr:rowOff>79382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80128"/>
          <a:ext cx="889000" cy="114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87970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0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76802</xdr:rowOff>
    </xdr:from>
    <xdr:to>
      <xdr:col>71</xdr:col>
      <xdr:colOff>177800</xdr:colOff>
      <xdr:row>38</xdr:row>
      <xdr:rowOff>79382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591902"/>
          <a:ext cx="889000" cy="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96515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09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136198</xdr:rowOff>
    </xdr:from>
    <xdr:to>
      <xdr:col>67</xdr:col>
      <xdr:colOff>101600</xdr:colOff>
      <xdr:row>37</xdr:row>
      <xdr:rowOff>66348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30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82875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8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154301</xdr:rowOff>
    </xdr:from>
    <xdr:to>
      <xdr:col>85</xdr:col>
      <xdr:colOff>177800</xdr:colOff>
      <xdr:row>38</xdr:row>
      <xdr:rowOff>84451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49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69228</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1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59280</xdr:rowOff>
    </xdr:from>
    <xdr:to>
      <xdr:col>81</xdr:col>
      <xdr:colOff>101600</xdr:colOff>
      <xdr:row>37</xdr:row>
      <xdr:rowOff>160880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0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152007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495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85678</xdr:rowOff>
    </xdr:from>
    <xdr:to>
      <xdr:col>76</xdr:col>
      <xdr:colOff>165100</xdr:colOff>
      <xdr:row>38</xdr:row>
      <xdr:rowOff>15828</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2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6955</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2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28582</xdr:rowOff>
    </xdr:from>
    <xdr:to>
      <xdr:col>72</xdr:col>
      <xdr:colOff>38100</xdr:colOff>
      <xdr:row>38</xdr:row>
      <xdr:rowOff>130182</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54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121309</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63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26002</xdr:rowOff>
    </xdr:from>
    <xdr:to>
      <xdr:col>67</xdr:col>
      <xdr:colOff>101600</xdr:colOff>
      <xdr:row>38</xdr:row>
      <xdr:rowOff>127602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54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118729</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633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96524</xdr:rowOff>
    </xdr:from>
    <xdr:to>
      <xdr:col>85</xdr:col>
      <xdr:colOff>127000</xdr:colOff>
      <xdr:row>58</xdr:row>
      <xdr:rowOff>67048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869174"/>
          <a:ext cx="838200" cy="14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35131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807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148736</xdr:rowOff>
    </xdr:from>
    <xdr:to>
      <xdr:col>81</xdr:col>
      <xdr:colOff>50800</xdr:colOff>
      <xdr:row>58</xdr:row>
      <xdr:rowOff>67048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4592300" y="9749936"/>
          <a:ext cx="889000" cy="261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41605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64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148736</xdr:rowOff>
    </xdr:from>
    <xdr:to>
      <xdr:col>76</xdr:col>
      <xdr:colOff>114300</xdr:colOff>
      <xdr:row>57</xdr:row>
      <xdr:rowOff>133685</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9749936"/>
          <a:ext cx="889000" cy="15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20852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96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133685</xdr:rowOff>
    </xdr:from>
    <xdr:to>
      <xdr:col>71</xdr:col>
      <xdr:colOff>177800</xdr:colOff>
      <xdr:row>58</xdr:row>
      <xdr:rowOff>45918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2814300" y="9906335"/>
          <a:ext cx="889000" cy="83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48670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992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111032</xdr:rowOff>
    </xdr:from>
    <xdr:to>
      <xdr:col>67</xdr:col>
      <xdr:colOff>101600</xdr:colOff>
      <xdr:row>58</xdr:row>
      <xdr:rowOff>41182</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88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57709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58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45724</xdr:rowOff>
    </xdr:from>
    <xdr:to>
      <xdr:col>85</xdr:col>
      <xdr:colOff>177800</xdr:colOff>
      <xdr:row>57</xdr:row>
      <xdr:rowOff>147324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818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68601</xdr:rowOff>
    </xdr:from>
    <xdr:ext cx="599010"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669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16248</xdr:rowOff>
    </xdr:from>
    <xdr:to>
      <xdr:col>81</xdr:col>
      <xdr:colOff>101600</xdr:colOff>
      <xdr:row>58</xdr:row>
      <xdr:rowOff>117848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960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108975</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10053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97936</xdr:rowOff>
    </xdr:from>
    <xdr:to>
      <xdr:col>76</xdr:col>
      <xdr:colOff>165100</xdr:colOff>
      <xdr:row>57</xdr:row>
      <xdr:rowOff>28086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9699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44613</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292795" y="9474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82885</xdr:rowOff>
    </xdr:from>
    <xdr:to>
      <xdr:col>72</xdr:col>
      <xdr:colOff>38100</xdr:colOff>
      <xdr:row>58</xdr:row>
      <xdr:rowOff>13035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985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29562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63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166568</xdr:rowOff>
    </xdr:from>
    <xdr:to>
      <xdr:col>67</xdr:col>
      <xdr:colOff>101600</xdr:colOff>
      <xdr:row>58</xdr:row>
      <xdr:rowOff>96718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9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87845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031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137692</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10792"/>
          <a:ext cx="889000" cy="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137692</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2814300" y="13510792"/>
          <a:ext cx="889000" cy="2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28728</xdr:rowOff>
    </xdr:from>
    <xdr:to>
      <xdr:col>67</xdr:col>
      <xdr:colOff>101600</xdr:colOff>
      <xdr:row>78</xdr:row>
      <xdr:rowOff>130328</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146855</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7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249299"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86892</xdr:rowOff>
    </xdr:from>
    <xdr:to>
      <xdr:col>72</xdr:col>
      <xdr:colOff>38100</xdr:colOff>
      <xdr:row>79</xdr:row>
      <xdr:rowOff>17042</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59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8169</xdr:rowOff>
    </xdr:from>
    <xdr:ext cx="378565"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14017" y="135527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151788</xdr:rowOff>
    </xdr:from>
    <xdr:to>
      <xdr:col>85</xdr:col>
      <xdr:colOff>127000</xdr:colOff>
      <xdr:row>97</xdr:row>
      <xdr:rowOff>157331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782438"/>
          <a:ext cx="838200" cy="5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157331</xdr:rowOff>
    </xdr:from>
    <xdr:to>
      <xdr:col>81</xdr:col>
      <xdr:colOff>50800</xdr:colOff>
      <xdr:row>97</xdr:row>
      <xdr:rowOff>164170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4592300" y="16787981"/>
          <a:ext cx="889000" cy="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164170</xdr:rowOff>
    </xdr:from>
    <xdr:to>
      <xdr:col>76</xdr:col>
      <xdr:colOff>114300</xdr:colOff>
      <xdr:row>97</xdr:row>
      <xdr:rowOff>166928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3703300" y="16794820"/>
          <a:ext cx="889000" cy="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166928</xdr:rowOff>
    </xdr:from>
    <xdr:to>
      <xdr:col>71</xdr:col>
      <xdr:colOff>177800</xdr:colOff>
      <xdr:row>98</xdr:row>
      <xdr:rowOff>7302</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797578"/>
          <a:ext cx="889000" cy="11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94411</xdr:rowOff>
    </xdr:from>
    <xdr:to>
      <xdr:col>67</xdr:col>
      <xdr:colOff>101600</xdr:colOff>
      <xdr:row>98</xdr:row>
      <xdr:rowOff>24561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2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41088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5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100988</xdr:rowOff>
    </xdr:from>
    <xdr:to>
      <xdr:col>85</xdr:col>
      <xdr:colOff>177800</xdr:colOff>
      <xdr:row>98</xdr:row>
      <xdr:rowOff>31138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73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79415</xdr:rowOff>
    </xdr:from>
    <xdr:ext cx="534377"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71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106531</xdr:rowOff>
    </xdr:from>
    <xdr:to>
      <xdr:col>81</xdr:col>
      <xdr:colOff>101600</xdr:colOff>
      <xdr:row>98</xdr:row>
      <xdr:rowOff>36681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73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27808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14111" y="16829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113370</xdr:rowOff>
    </xdr:from>
    <xdr:to>
      <xdr:col>76</xdr:col>
      <xdr:colOff>165100</xdr:colOff>
      <xdr:row>98</xdr:row>
      <xdr:rowOff>43520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74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34647</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836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116128</xdr:rowOff>
    </xdr:from>
    <xdr:to>
      <xdr:col>72</xdr:col>
      <xdr:colOff>38100</xdr:colOff>
      <xdr:row>98</xdr:row>
      <xdr:rowOff>46278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74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37405</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839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127952</xdr:rowOff>
    </xdr:from>
    <xdr:to>
      <xdr:col>67</xdr:col>
      <xdr:colOff>101600</xdr:colOff>
      <xdr:row>98</xdr:row>
      <xdr:rowOff>58102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758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49229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85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123444</xdr:rowOff>
    </xdr:from>
    <xdr:to>
      <xdr:col>98</xdr:col>
      <xdr:colOff>38100</xdr:colOff>
      <xdr:row>39</xdr:row>
      <xdr:rowOff>53594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70121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137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目的別の歳出は、例年類似団体と比較してコストが低くなっており、令和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年度決算では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教育費を除いた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全ての項目で類似団体数値を下回る状況となった。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教育費については類似団体を</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回っていたが、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小学校の増築工事により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年度決算において、決算額が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し類似団体を</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回った。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民生費については人口増に伴う児童数の増や物価高騰対策等により、保育施設等に対する扶助費や物価高騰対策関係の扶助費の増などの影響で近年上昇傾向にある。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また、土木費においては、令和４年度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までは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類似団体数値を上回っていたが、道路橋梁新設改良事業、土地区画整理事業の決算額の減少が要因として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年度以降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類似団体を下回っ</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今後は中学校増築事業が予定されており、大幅に上昇していくと考えられる。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今後も人口増加による扶助費の増や土地区画整理事業の進捗による土木費の増、学校教育施設の整備による教育費の増など割合は高くなる見込みだが、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担当</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課と調整を行いながら事業を進めていく。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財政調整基金に</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23,233</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千円の積立を行ったが、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290,000</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千円取崩したため、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基金残高は</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45.48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繰越すべき財源の大幅な増により、実質収支の額が大幅に減少し</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1.09</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実質単年度収支においては、土地区画整理事業、小学校増築事業などの繰越事業費の大幅な増加により、実質収支額が大幅に減少したことに伴い▲</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7.68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今後も児童数の増加に伴い小中学校増築事業等や、土地区画整理事業事業の更なる進捗に伴</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い、</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多額の費用</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を要する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見込みなので、財政調整基金の確保が重要となる。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より一層、自主財源の増及び歳出の削減を行っていきたい。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全事業会計で黒字を確保している。令和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年度について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、土地区画整理事業、学校増築事業などの繰越事業費（繰り越すべき財源）が大幅に増えたことにより、一般会計の黒字額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は昨年</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度と同程度の黒字額となった。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しかし、一般会計からの繰出金は年々増加傾向にあり、特に公営企業会計に対する繰出金の額は次年度以降も継続格的に増加の見込である。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今後も一般会計、国民健康保険特別会計や介護保険特別会計については、公共施設の使用料等の見直しや税収、保険料の収納率向上を図るなど収入増に努めたい。</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election activeCell="BN11" sqref="BN11:BU11"/>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7500459</v>
      </c>
      <c r="BO4" s="371"/>
      <c r="BP4" s="371"/>
      <c r="BQ4" s="371"/>
      <c r="BR4" s="371"/>
      <c r="BS4" s="371"/>
      <c r="BT4" s="371"/>
      <c r="BU4" s="372"/>
      <c r="BV4" s="370">
        <v>6841349</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1.1000000000000001</v>
      </c>
      <c r="CU4" s="377"/>
      <c r="CV4" s="377"/>
      <c r="CW4" s="377"/>
      <c r="CX4" s="377"/>
      <c r="CY4" s="377"/>
      <c r="CZ4" s="377"/>
      <c r="DA4" s="378"/>
      <c r="DB4" s="376">
        <v>1.4</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6945050</v>
      </c>
      <c r="BO5" s="408"/>
      <c r="BP5" s="408"/>
      <c r="BQ5" s="408"/>
      <c r="BR5" s="408"/>
      <c r="BS5" s="408"/>
      <c r="BT5" s="408"/>
      <c r="BU5" s="409"/>
      <c r="BV5" s="407">
        <v>6668851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88.8</v>
      </c>
      <c r="CU5" s="405"/>
      <c r="CV5" s="405"/>
      <c r="CW5" s="405"/>
      <c r="CX5" s="405"/>
      <c r="CY5" s="405"/>
      <c r="CZ5" s="405"/>
      <c r="DA5" s="406"/>
      <c r="DB5" s="404">
        <v>86.3</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555409</v>
      </c>
      <c r="BO6" s="408"/>
      <c r="BP6" s="408"/>
      <c r="BQ6" s="408"/>
      <c r="BR6" s="408"/>
      <c r="BS6" s="408"/>
      <c r="BT6" s="408"/>
      <c r="BU6" s="409"/>
      <c r="BV6" s="407">
        <v>172498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89.2</v>
      </c>
      <c r="CU6" s="445"/>
      <c r="CV6" s="445"/>
      <c r="CW6" s="445"/>
      <c r="CX6" s="445"/>
      <c r="CY6" s="445"/>
      <c r="CZ6" s="445"/>
      <c r="DA6" s="446"/>
      <c r="DB6" s="444">
        <v>87.2</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516452</v>
      </c>
      <c r="BO7" s="408"/>
      <c r="BP7" s="408"/>
      <c r="BQ7" s="408"/>
      <c r="BR7" s="408"/>
      <c r="BS7" s="408"/>
      <c r="BT7" s="408"/>
      <c r="BU7" s="409"/>
      <c r="BV7" s="407">
        <v>125976</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3570843</v>
      </c>
      <c r="CU7" s="408"/>
      <c r="CV7" s="408"/>
      <c r="CW7" s="408"/>
      <c r="CX7" s="408"/>
      <c r="CY7" s="408"/>
      <c r="CZ7" s="408"/>
      <c r="DA7" s="409"/>
      <c r="DB7" s="407">
        <v>3402429</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38957</v>
      </c>
      <c r="BO8" s="408"/>
      <c r="BP8" s="408"/>
      <c r="BQ8" s="408"/>
      <c r="BR8" s="408"/>
      <c r="BS8" s="408"/>
      <c r="BT8" s="408"/>
      <c r="BU8" s="409"/>
      <c r="BV8" s="407">
        <v>46522</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0.6</v>
      </c>
      <c r="CU8" s="448"/>
      <c r="CV8" s="448"/>
      <c r="CW8" s="448"/>
      <c r="CX8" s="448"/>
      <c r="CY8" s="448"/>
      <c r="CZ8" s="448"/>
      <c r="DA8" s="449"/>
      <c r="DB8" s="447">
        <v>0.61</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9547</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-7565</v>
      </c>
      <c r="BO9" s="408"/>
      <c r="BP9" s="408"/>
      <c r="BQ9" s="408"/>
      <c r="BR9" s="408"/>
      <c r="BS9" s="408"/>
      <c r="BT9" s="408"/>
      <c r="BU9" s="409"/>
      <c r="BV9" s="407">
        <v>-157669</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14.4</v>
      </c>
      <c r="CU9" s="405"/>
      <c r="CV9" s="405"/>
      <c r="CW9" s="405"/>
      <c r="CX9" s="405"/>
      <c r="CY9" s="405"/>
      <c r="CZ9" s="405"/>
      <c r="DA9" s="406"/>
      <c r="DB9" s="404">
        <v>15.8</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9054</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90</v>
      </c>
      <c r="AV10" s="440"/>
      <c r="AW10" s="440"/>
      <c r="AX10" s="440"/>
      <c r="AY10" s="441" t="s">
        <v>114</v>
      </c>
      <c r="AZ10" s="442"/>
      <c r="BA10" s="442"/>
      <c r="BB10" s="442"/>
      <c r="BC10" s="442"/>
      <c r="BD10" s="442"/>
      <c r="BE10" s="442"/>
      <c r="BF10" s="442"/>
      <c r="BG10" s="442"/>
      <c r="BH10" s="442"/>
      <c r="BI10" s="442"/>
      <c r="BJ10" s="442"/>
      <c r="BK10" s="442"/>
      <c r="BL10" s="442"/>
      <c r="BM10" s="443"/>
      <c r="BN10" s="407">
        <v>23233</v>
      </c>
      <c r="BO10" s="408"/>
      <c r="BP10" s="408"/>
      <c r="BQ10" s="408"/>
      <c r="BR10" s="408"/>
      <c r="BS10" s="408"/>
      <c r="BT10" s="408"/>
      <c r="BU10" s="409"/>
      <c r="BV10" s="407">
        <v>151842</v>
      </c>
      <c r="BW10" s="408"/>
      <c r="BX10" s="408"/>
      <c r="BY10" s="408"/>
      <c r="BZ10" s="408"/>
      <c r="CA10" s="408"/>
      <c r="CB10" s="408"/>
      <c r="CC10" s="409"/>
      <c r="CD10" s="172" t="s">
        <v>115</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116</v>
      </c>
      <c r="M11" s="462"/>
      <c r="N11" s="462"/>
      <c r="O11" s="462"/>
      <c r="P11" s="462"/>
      <c r="Q11" s="463"/>
      <c r="R11" s="464" t="s">
        <v>117</v>
      </c>
      <c r="S11" s="465"/>
      <c r="T11" s="465"/>
      <c r="U11" s="465"/>
      <c r="V11" s="466"/>
      <c r="W11" s="395"/>
      <c r="X11" s="396"/>
      <c r="Y11" s="396"/>
      <c r="Z11" s="396"/>
      <c r="AA11" s="396"/>
      <c r="AB11" s="396"/>
      <c r="AC11" s="396"/>
      <c r="AD11" s="396"/>
      <c r="AE11" s="396"/>
      <c r="AF11" s="396"/>
      <c r="AG11" s="396"/>
      <c r="AH11" s="396"/>
      <c r="AI11" s="396"/>
      <c r="AJ11" s="396"/>
      <c r="AK11" s="396"/>
      <c r="AL11" s="399"/>
      <c r="AM11" s="436" t="s">
        <v>118</v>
      </c>
      <c r="AN11" s="437"/>
      <c r="AO11" s="437"/>
      <c r="AP11" s="437"/>
      <c r="AQ11" s="437"/>
      <c r="AR11" s="437"/>
      <c r="AS11" s="437"/>
      <c r="AT11" s="438"/>
      <c r="AU11" s="439" t="s">
        <v>90</v>
      </c>
      <c r="AV11" s="440"/>
      <c r="AW11" s="440"/>
      <c r="AX11" s="440"/>
      <c r="AY11" s="441" t="s">
        <v>119</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120</v>
      </c>
      <c r="CE11" s="411"/>
      <c r="CF11" s="411"/>
      <c r="CG11" s="411"/>
      <c r="CH11" s="411"/>
      <c r="CI11" s="411"/>
      <c r="CJ11" s="411"/>
      <c r="CK11" s="411"/>
      <c r="CL11" s="411"/>
      <c r="CM11" s="411"/>
      <c r="CN11" s="411"/>
      <c r="CO11" s="411"/>
      <c r="CP11" s="411"/>
      <c r="CQ11" s="411"/>
      <c r="CR11" s="411"/>
      <c r="CS11" s="412"/>
      <c r="CT11" s="447" t="s">
        <v>121</v>
      </c>
      <c r="CU11" s="448"/>
      <c r="CV11" s="448"/>
      <c r="CW11" s="448"/>
      <c r="CX11" s="448"/>
      <c r="CY11" s="448"/>
      <c r="CZ11" s="448"/>
      <c r="DA11" s="449"/>
      <c r="DB11" s="447" t="s">
        <v>121</v>
      </c>
      <c r="DC11" s="448"/>
      <c r="DD11" s="448"/>
      <c r="DE11" s="448"/>
      <c r="DF11" s="448"/>
      <c r="DG11" s="448"/>
      <c r="DH11" s="448"/>
      <c r="DI11" s="449"/>
    </row>
    <row r="12" spans="1:119" ht="18.75" customHeight="1" x14ac:dyDescent="0.15">
      <c r="A12" s="169"/>
      <c r="B12" s="467" t="s">
        <v>122</v>
      </c>
      <c r="C12" s="468"/>
      <c r="D12" s="468"/>
      <c r="E12" s="468"/>
      <c r="F12" s="468"/>
      <c r="G12" s="468"/>
      <c r="H12" s="468"/>
      <c r="I12" s="468"/>
      <c r="J12" s="468"/>
      <c r="K12" s="469"/>
      <c r="L12" s="476" t="s">
        <v>123</v>
      </c>
      <c r="M12" s="477"/>
      <c r="N12" s="477"/>
      <c r="O12" s="477"/>
      <c r="P12" s="477"/>
      <c r="Q12" s="478"/>
      <c r="R12" s="479">
        <v>10254</v>
      </c>
      <c r="S12" s="480"/>
      <c r="T12" s="480"/>
      <c r="U12" s="480"/>
      <c r="V12" s="481"/>
      <c r="W12" s="482" t="s">
        <v>1</v>
      </c>
      <c r="X12" s="440"/>
      <c r="Y12" s="440"/>
      <c r="Z12" s="440"/>
      <c r="AA12" s="440"/>
      <c r="AB12" s="483"/>
      <c r="AC12" s="484" t="s">
        <v>124</v>
      </c>
      <c r="AD12" s="485"/>
      <c r="AE12" s="485"/>
      <c r="AF12" s="485"/>
      <c r="AG12" s="486"/>
      <c r="AH12" s="484" t="s">
        <v>125</v>
      </c>
      <c r="AI12" s="485"/>
      <c r="AJ12" s="485"/>
      <c r="AK12" s="485"/>
      <c r="AL12" s="487"/>
      <c r="AM12" s="436" t="s">
        <v>126</v>
      </c>
      <c r="AN12" s="437"/>
      <c r="AO12" s="437"/>
      <c r="AP12" s="437"/>
      <c r="AQ12" s="437"/>
      <c r="AR12" s="437"/>
      <c r="AS12" s="437"/>
      <c r="AT12" s="438"/>
      <c r="AU12" s="439" t="s">
        <v>90</v>
      </c>
      <c r="AV12" s="440"/>
      <c r="AW12" s="440"/>
      <c r="AX12" s="440"/>
      <c r="AY12" s="441" t="s">
        <v>127</v>
      </c>
      <c r="AZ12" s="442"/>
      <c r="BA12" s="442"/>
      <c r="BB12" s="442"/>
      <c r="BC12" s="442"/>
      <c r="BD12" s="442"/>
      <c r="BE12" s="442"/>
      <c r="BF12" s="442"/>
      <c r="BG12" s="442"/>
      <c r="BH12" s="442"/>
      <c r="BI12" s="442"/>
      <c r="BJ12" s="442"/>
      <c r="BK12" s="442"/>
      <c r="BL12" s="442"/>
      <c r="BM12" s="443"/>
      <c r="BN12" s="407">
        <v>290000</v>
      </c>
      <c r="BO12" s="408"/>
      <c r="BP12" s="408"/>
      <c r="BQ12" s="408"/>
      <c r="BR12" s="408"/>
      <c r="BS12" s="408"/>
      <c r="BT12" s="408"/>
      <c r="BU12" s="409"/>
      <c r="BV12" s="407">
        <v>0</v>
      </c>
      <c r="BW12" s="408"/>
      <c r="BX12" s="408"/>
      <c r="BY12" s="408"/>
      <c r="BZ12" s="408"/>
      <c r="CA12" s="408"/>
      <c r="CB12" s="408"/>
      <c r="CC12" s="409"/>
      <c r="CD12" s="410" t="s">
        <v>128</v>
      </c>
      <c r="CE12" s="411"/>
      <c r="CF12" s="411"/>
      <c r="CG12" s="411"/>
      <c r="CH12" s="411"/>
      <c r="CI12" s="411"/>
      <c r="CJ12" s="411"/>
      <c r="CK12" s="411"/>
      <c r="CL12" s="411"/>
      <c r="CM12" s="411"/>
      <c r="CN12" s="411"/>
      <c r="CO12" s="411"/>
      <c r="CP12" s="411"/>
      <c r="CQ12" s="411"/>
      <c r="CR12" s="411"/>
      <c r="CS12" s="412"/>
      <c r="CT12" s="447" t="s">
        <v>121</v>
      </c>
      <c r="CU12" s="448"/>
      <c r="CV12" s="448"/>
      <c r="CW12" s="448"/>
      <c r="CX12" s="448"/>
      <c r="CY12" s="448"/>
      <c r="CZ12" s="448"/>
      <c r="DA12" s="449"/>
      <c r="DB12" s="447" t="s">
        <v>121</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129</v>
      </c>
      <c r="N13" s="499"/>
      <c r="O13" s="499"/>
      <c r="P13" s="499"/>
      <c r="Q13" s="500"/>
      <c r="R13" s="491">
        <v>10078</v>
      </c>
      <c r="S13" s="492"/>
      <c r="T13" s="492"/>
      <c r="U13" s="492"/>
      <c r="V13" s="493"/>
      <c r="W13" s="423" t="s">
        <v>130</v>
      </c>
      <c r="X13" s="424"/>
      <c r="Y13" s="424"/>
      <c r="Z13" s="424"/>
      <c r="AA13" s="424"/>
      <c r="AB13" s="414"/>
      <c r="AC13" s="458">
        <v>333</v>
      </c>
      <c r="AD13" s="459"/>
      <c r="AE13" s="459"/>
      <c r="AF13" s="459"/>
      <c r="AG13" s="501"/>
      <c r="AH13" s="458">
        <v>372</v>
      </c>
      <c r="AI13" s="459"/>
      <c r="AJ13" s="459"/>
      <c r="AK13" s="459"/>
      <c r="AL13" s="460"/>
      <c r="AM13" s="436" t="s">
        <v>131</v>
      </c>
      <c r="AN13" s="437"/>
      <c r="AO13" s="437"/>
      <c r="AP13" s="437"/>
      <c r="AQ13" s="437"/>
      <c r="AR13" s="437"/>
      <c r="AS13" s="437"/>
      <c r="AT13" s="438"/>
      <c r="AU13" s="439" t="s">
        <v>132</v>
      </c>
      <c r="AV13" s="440"/>
      <c r="AW13" s="440"/>
      <c r="AX13" s="440"/>
      <c r="AY13" s="441" t="s">
        <v>133</v>
      </c>
      <c r="AZ13" s="442"/>
      <c r="BA13" s="442"/>
      <c r="BB13" s="442"/>
      <c r="BC13" s="442"/>
      <c r="BD13" s="442"/>
      <c r="BE13" s="442"/>
      <c r="BF13" s="442"/>
      <c r="BG13" s="442"/>
      <c r="BH13" s="442"/>
      <c r="BI13" s="442"/>
      <c r="BJ13" s="442"/>
      <c r="BK13" s="442"/>
      <c r="BL13" s="442"/>
      <c r="BM13" s="443"/>
      <c r="BN13" s="407">
        <v>-274332</v>
      </c>
      <c r="BO13" s="408"/>
      <c r="BP13" s="408"/>
      <c r="BQ13" s="408"/>
      <c r="BR13" s="408"/>
      <c r="BS13" s="408"/>
      <c r="BT13" s="408"/>
      <c r="BU13" s="409"/>
      <c r="BV13" s="407">
        <v>-5827</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10.9</v>
      </c>
      <c r="CU13" s="405"/>
      <c r="CV13" s="405"/>
      <c r="CW13" s="405"/>
      <c r="CX13" s="405"/>
      <c r="CY13" s="405"/>
      <c r="CZ13" s="405"/>
      <c r="DA13" s="406"/>
      <c r="DB13" s="404">
        <v>10.7</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10159</v>
      </c>
      <c r="S14" s="492"/>
      <c r="T14" s="492"/>
      <c r="U14" s="492"/>
      <c r="V14" s="493"/>
      <c r="W14" s="397"/>
      <c r="X14" s="398"/>
      <c r="Y14" s="398"/>
      <c r="Z14" s="398"/>
      <c r="AA14" s="398"/>
      <c r="AB14" s="387"/>
      <c r="AC14" s="494">
        <v>7.3</v>
      </c>
      <c r="AD14" s="495"/>
      <c r="AE14" s="495"/>
      <c r="AF14" s="495"/>
      <c r="AG14" s="496"/>
      <c r="AH14" s="494">
        <v>8.4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61.1</v>
      </c>
      <c r="CU14" s="506"/>
      <c r="CV14" s="506"/>
      <c r="CW14" s="506"/>
      <c r="CX14" s="506"/>
      <c r="CY14" s="506"/>
      <c r="CZ14" s="506"/>
      <c r="DA14" s="507"/>
      <c r="DB14" s="505">
        <v>66.7</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129</v>
      </c>
      <c r="N15" s="499"/>
      <c r="O15" s="499"/>
      <c r="P15" s="499"/>
      <c r="Q15" s="500"/>
      <c r="R15" s="491">
        <v>10014</v>
      </c>
      <c r="S15" s="492"/>
      <c r="T15" s="492"/>
      <c r="U15" s="492"/>
      <c r="V15" s="493"/>
      <c r="W15" s="423" t="s">
        <v>137</v>
      </c>
      <c r="X15" s="424"/>
      <c r="Y15" s="424"/>
      <c r="Z15" s="424"/>
      <c r="AA15" s="424"/>
      <c r="AB15" s="414"/>
      <c r="AC15" s="458">
        <v>1031</v>
      </c>
      <c r="AD15" s="459"/>
      <c r="AE15" s="459"/>
      <c r="AF15" s="459"/>
      <c r="AG15" s="501"/>
      <c r="AH15" s="458">
        <v>957</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1796533</v>
      </c>
      <c r="BO15" s="371"/>
      <c r="BP15" s="371"/>
      <c r="BQ15" s="371"/>
      <c r="BR15" s="371"/>
      <c r="BS15" s="371"/>
      <c r="BT15" s="371"/>
      <c r="BU15" s="372"/>
      <c r="BV15" s="370">
        <v>1728302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22.7</v>
      </c>
      <c r="AD16" s="495"/>
      <c r="AE16" s="495"/>
      <c r="AF16" s="495"/>
      <c r="AG16" s="496"/>
      <c r="AH16" s="494">
        <v>21.7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3050834</v>
      </c>
      <c r="BO16" s="408"/>
      <c r="BP16" s="408"/>
      <c r="BQ16" s="408"/>
      <c r="BR16" s="408"/>
      <c r="BS16" s="408"/>
      <c r="BT16" s="408"/>
      <c r="BU16" s="409"/>
      <c r="BV16" s="407">
        <v>2897969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3171</v>
      </c>
      <c r="AD17" s="459"/>
      <c r="AE17" s="459"/>
      <c r="AF17" s="459"/>
      <c r="AG17" s="501"/>
      <c r="AH17" s="458">
        <v>3075</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2300504</v>
      </c>
      <c r="BO17" s="408"/>
      <c r="BP17" s="408"/>
      <c r="BQ17" s="408"/>
      <c r="BR17" s="408"/>
      <c r="BS17" s="408"/>
      <c r="BT17" s="408"/>
      <c r="BU17" s="409"/>
      <c r="BV17" s="407">
        <v>2211173</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16.649999999999999</v>
      </c>
      <c r="M18" s="531"/>
      <c r="N18" s="531"/>
      <c r="O18" s="531"/>
      <c r="P18" s="531"/>
      <c r="Q18" s="531"/>
      <c r="R18" s="532"/>
      <c r="S18" s="532"/>
      <c r="T18" s="532"/>
      <c r="U18" s="532"/>
      <c r="V18" s="533"/>
      <c r="W18" s="425"/>
      <c r="X18" s="426"/>
      <c r="Y18" s="426"/>
      <c r="Z18" s="426"/>
      <c r="AA18" s="426"/>
      <c r="AB18" s="417"/>
      <c r="AC18" s="534">
        <v>69.900000000000006</v>
      </c>
      <c r="AD18" s="535"/>
      <c r="AE18" s="535"/>
      <c r="AF18" s="535"/>
      <c r="AG18" s="536"/>
      <c r="AH18" s="534">
        <v>69.8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3209765</v>
      </c>
      <c r="BO18" s="408"/>
      <c r="BP18" s="408"/>
      <c r="BQ18" s="408"/>
      <c r="BR18" s="408"/>
      <c r="BS18" s="408"/>
      <c r="BT18" s="408"/>
      <c r="BU18" s="409"/>
      <c r="BV18" s="407">
        <v>2965420</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573</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4602349</v>
      </c>
      <c r="BO19" s="408"/>
      <c r="BP19" s="408"/>
      <c r="BQ19" s="408"/>
      <c r="BR19" s="408"/>
      <c r="BS19" s="408"/>
      <c r="BT19" s="408"/>
      <c r="BU19" s="409"/>
      <c r="BV19" s="407">
        <v>4084273</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3495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8099440</v>
      </c>
      <c r="BO22" s="371"/>
      <c r="BP22" s="371"/>
      <c r="BQ22" s="371"/>
      <c r="BR22" s="371"/>
      <c r="BS22" s="371"/>
      <c r="BT22" s="371"/>
      <c r="BU22" s="372"/>
      <c r="BV22" s="370">
        <v>8353175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6067219</v>
      </c>
      <c r="BO23" s="408"/>
      <c r="BP23" s="408"/>
      <c r="BQ23" s="408"/>
      <c r="BR23" s="408"/>
      <c r="BS23" s="408"/>
      <c r="BT23" s="408"/>
      <c r="BU23" s="409"/>
      <c r="BV23" s="407">
        <v>6344645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7441</v>
      </c>
      <c r="R24" s="459"/>
      <c r="S24" s="459"/>
      <c r="T24" s="459"/>
      <c r="U24" s="459"/>
      <c r="V24" s="501"/>
      <c r="W24" s="553"/>
      <c r="X24" s="554"/>
      <c r="Y24" s="555"/>
      <c r="Z24" s="457" t="s">
        <v>162</v>
      </c>
      <c r="AA24" s="437"/>
      <c r="AB24" s="437"/>
      <c r="AC24" s="437"/>
      <c r="AD24" s="437"/>
      <c r="AE24" s="437"/>
      <c r="AF24" s="437"/>
      <c r="AG24" s="438"/>
      <c r="AH24" s="458">
        <v>84</v>
      </c>
      <c r="AI24" s="459"/>
      <c r="AJ24" s="459"/>
      <c r="AK24" s="459"/>
      <c r="AL24" s="501"/>
      <c r="AM24" s="458">
        <v>231504</v>
      </c>
      <c r="AN24" s="459"/>
      <c r="AO24" s="459"/>
      <c r="AP24" s="459"/>
      <c r="AQ24" s="459"/>
      <c r="AR24" s="501"/>
      <c r="AS24" s="458">
        <v>2756</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6218746</v>
      </c>
      <c r="BO24" s="408"/>
      <c r="BP24" s="408"/>
      <c r="BQ24" s="408"/>
      <c r="BR24" s="408"/>
      <c r="BS24" s="408"/>
      <c r="BT24" s="408"/>
      <c r="BU24" s="409"/>
      <c r="BV24" s="407">
        <v>6291027</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5576</v>
      </c>
      <c r="R25" s="459"/>
      <c r="S25" s="459"/>
      <c r="T25" s="459"/>
      <c r="U25" s="459"/>
      <c r="V25" s="501"/>
      <c r="W25" s="553"/>
      <c r="X25" s="554"/>
      <c r="Y25" s="555"/>
      <c r="Z25" s="457" t="s">
        <v>165</v>
      </c>
      <c r="AA25" s="437"/>
      <c r="AB25" s="437"/>
      <c r="AC25" s="437"/>
      <c r="AD25" s="437"/>
      <c r="AE25" s="437"/>
      <c r="AF25" s="437"/>
      <c r="AG25" s="438"/>
      <c r="AH25" s="458" t="s">
        <v>121</v>
      </c>
      <c r="AI25" s="459"/>
      <c r="AJ25" s="459"/>
      <c r="AK25" s="459"/>
      <c r="AL25" s="501"/>
      <c r="AM25" s="458" t="s">
        <v>121</v>
      </c>
      <c r="AN25" s="459"/>
      <c r="AO25" s="459"/>
      <c r="AP25" s="459"/>
      <c r="AQ25" s="459"/>
      <c r="AR25" s="501"/>
      <c r="AS25" s="458" t="s">
        <v>121</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75178</v>
      </c>
      <c r="BO25" s="371"/>
      <c r="BP25" s="371"/>
      <c r="BQ25" s="371"/>
      <c r="BR25" s="371"/>
      <c r="BS25" s="371"/>
      <c r="BT25" s="371"/>
      <c r="BU25" s="372"/>
      <c r="BV25" s="370">
        <v>77100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5288</v>
      </c>
      <c r="R26" s="459"/>
      <c r="S26" s="459"/>
      <c r="T26" s="459"/>
      <c r="U26" s="459"/>
      <c r="V26" s="501"/>
      <c r="W26" s="553"/>
      <c r="X26" s="554"/>
      <c r="Y26" s="555"/>
      <c r="Z26" s="457" t="s">
        <v>168</v>
      </c>
      <c r="AA26" s="559"/>
      <c r="AB26" s="559"/>
      <c r="AC26" s="559"/>
      <c r="AD26" s="559"/>
      <c r="AE26" s="559"/>
      <c r="AF26" s="559"/>
      <c r="AG26" s="560"/>
      <c r="AH26" s="458" t="s">
        <v>121</v>
      </c>
      <c r="AI26" s="459"/>
      <c r="AJ26" s="459"/>
      <c r="AK26" s="459"/>
      <c r="AL26" s="501"/>
      <c r="AM26" s="458" t="s">
        <v>121</v>
      </c>
      <c r="AN26" s="459"/>
      <c r="AO26" s="459"/>
      <c r="AP26" s="459"/>
      <c r="AQ26" s="459"/>
      <c r="AR26" s="501"/>
      <c r="AS26" s="458" t="s">
        <v>121</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121</v>
      </c>
      <c r="BO26" s="408"/>
      <c r="BP26" s="408"/>
      <c r="BQ26" s="408"/>
      <c r="BR26" s="408"/>
      <c r="BS26" s="408"/>
      <c r="BT26" s="408"/>
      <c r="BU26" s="409"/>
      <c r="BV26" s="407" t="s">
        <v>121</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2976</v>
      </c>
      <c r="R27" s="459"/>
      <c r="S27" s="459"/>
      <c r="T27" s="459"/>
      <c r="U27" s="459"/>
      <c r="V27" s="501"/>
      <c r="W27" s="553"/>
      <c r="X27" s="554"/>
      <c r="Y27" s="555"/>
      <c r="Z27" s="457" t="s">
        <v>171</v>
      </c>
      <c r="AA27" s="437"/>
      <c r="AB27" s="437"/>
      <c r="AC27" s="437"/>
      <c r="AD27" s="437"/>
      <c r="AE27" s="437"/>
      <c r="AF27" s="437"/>
      <c r="AG27" s="438"/>
      <c r="AH27" s="458" t="s">
        <v>121</v>
      </c>
      <c r="AI27" s="459"/>
      <c r="AJ27" s="459"/>
      <c r="AK27" s="459"/>
      <c r="AL27" s="501"/>
      <c r="AM27" s="458" t="s">
        <v>121</v>
      </c>
      <c r="AN27" s="459"/>
      <c r="AO27" s="459"/>
      <c r="AP27" s="459"/>
      <c r="AQ27" s="459"/>
      <c r="AR27" s="501"/>
      <c r="AS27" s="458" t="s">
        <v>121</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121</v>
      </c>
      <c r="BO27" s="527"/>
      <c r="BP27" s="527"/>
      <c r="BQ27" s="527"/>
      <c r="BR27" s="527"/>
      <c r="BS27" s="527"/>
      <c r="BT27" s="527"/>
      <c r="BU27" s="528"/>
      <c r="BV27" s="526" t="s">
        <v>121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2456</v>
      </c>
      <c r="R28" s="459"/>
      <c r="S28" s="459"/>
      <c r="T28" s="459"/>
      <c r="U28" s="459"/>
      <c r="V28" s="501"/>
      <c r="W28" s="553"/>
      <c r="X28" s="554"/>
      <c r="Y28" s="555"/>
      <c r="Z28" s="457" t="s">
        <v>174</v>
      </c>
      <c r="AA28" s="437"/>
      <c r="AB28" s="437"/>
      <c r="AC28" s="437"/>
      <c r="AD28" s="437"/>
      <c r="AE28" s="437"/>
      <c r="AF28" s="437"/>
      <c r="AG28" s="438"/>
      <c r="AH28" s="458" t="s">
        <v>121</v>
      </c>
      <c r="AI28" s="459"/>
      <c r="AJ28" s="459"/>
      <c r="AK28" s="459"/>
      <c r="AL28" s="501"/>
      <c r="AM28" s="458" t="s">
        <v>121</v>
      </c>
      <c r="AN28" s="459"/>
      <c r="AO28" s="459"/>
      <c r="AP28" s="459"/>
      <c r="AQ28" s="459"/>
      <c r="AR28" s="501"/>
      <c r="AS28" s="458" t="s">
        <v>121</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1623994</v>
      </c>
      <c r="BO28" s="371"/>
      <c r="BP28" s="371"/>
      <c r="BQ28" s="371"/>
      <c r="BR28" s="371"/>
      <c r="BS28" s="371"/>
      <c r="BT28" s="371"/>
      <c r="BU28" s="372"/>
      <c r="BV28" s="370">
        <v>1890761</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9</v>
      </c>
      <c r="M29" s="459"/>
      <c r="N29" s="459"/>
      <c r="O29" s="459"/>
      <c r="P29" s="501"/>
      <c r="Q29" s="458">
        <v>2232</v>
      </c>
      <c r="R29" s="459"/>
      <c r="S29" s="459"/>
      <c r="T29" s="459"/>
      <c r="U29" s="459"/>
      <c r="V29" s="501"/>
      <c r="W29" s="556"/>
      <c r="X29" s="557"/>
      <c r="Y29" s="558"/>
      <c r="Z29" s="457" t="s">
        <v>177</v>
      </c>
      <c r="AA29" s="437"/>
      <c r="AB29" s="437"/>
      <c r="AC29" s="437"/>
      <c r="AD29" s="437"/>
      <c r="AE29" s="437"/>
      <c r="AF29" s="437"/>
      <c r="AG29" s="438"/>
      <c r="AH29" s="458">
        <v>84</v>
      </c>
      <c r="AI29" s="459"/>
      <c r="AJ29" s="459"/>
      <c r="AK29" s="459"/>
      <c r="AL29" s="501"/>
      <c r="AM29" s="458">
        <v>231504</v>
      </c>
      <c r="AN29" s="459"/>
      <c r="AO29" s="459"/>
      <c r="AP29" s="459"/>
      <c r="AQ29" s="459"/>
      <c r="AR29" s="501"/>
      <c r="AS29" s="458">
        <v>2756</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188511</v>
      </c>
      <c r="BO29" s="408"/>
      <c r="BP29" s="408"/>
      <c r="BQ29" s="408"/>
      <c r="BR29" s="408"/>
      <c r="BS29" s="408"/>
      <c r="BT29" s="408"/>
      <c r="BU29" s="409"/>
      <c r="BV29" s="407">
        <v>188508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92.4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1174441</v>
      </c>
      <c r="BO30" s="527"/>
      <c r="BP30" s="527"/>
      <c r="BQ30" s="527"/>
      <c r="BR30" s="527"/>
      <c r="BS30" s="527"/>
      <c r="BT30" s="527"/>
      <c r="BU30" s="528"/>
      <c r="BV30" s="526">
        <v>1042857</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簡易水道事業会計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熊本県市町村総合事務組合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住宅新築資金等貸付特別会計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御船地区衛生施設組合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益城、嘉島、西原環境衛生施設組合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上益城消防組合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上益城広域連合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熊本県後期高齢者医療広域連合（一般会計）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熊本県後期高齢者医療広域連合（特別会計）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ydj4M4B6O6T8odRaQD9ZIqsV859pesr8+DDnDsxXMte08PcNWucAz/qSoCcpUxtU3PxjDvDZ7qnHQZg7gmpuGQ==" saltValue="wlk+XQ+2BNe0mnbURrFko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18"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532</v>
      </c>
      <c r="D34" s="1151"/>
      <c r="E34" s="1152"/>
      <c r="F34" s="32" t="s">
        <v>487</v>
      </c>
      <c r="G34" s="33" t="s">
        <v>487</v>
      </c>
      <c r="H34" s="33" t="s">
        <v>487</v>
      </c>
      <c r="I34" s="33">
        <v>2.2599999999999998</v>
      </c>
      <c r="J34" s="34">
        <v>2.57</v>
      </c>
      <c r="K34" s="22"/>
      <c r="L34" s="22"/>
      <c r="M34" s="22"/>
      <c r="N34" s="22"/>
      <c r="O34" s="22"/>
      <c r="P34" s="22"/>
    </row>
    <row r="35" spans="1:16" ht="39" customHeight="1" x14ac:dyDescent="0.15">
      <c r="A35" s="22"/>
      <c r="B35" s="35"/>
      <c r="C35" s="1145" t="s">
        <v>533</v>
      </c>
      <c r="D35" s="1146"/>
      <c r="E35" s="1147"/>
      <c r="F35" s="36" t="s">
        <v>487</v>
      </c>
      <c r="G35" s="37">
        <v>1.71</v>
      </c>
      <c r="H35" s="37">
        <v>2.2599999999999998</v>
      </c>
      <c r="I35" s="37">
        <v>2.39</v>
      </c>
      <c r="J35" s="38">
        <v>2.3199999999999998</v>
      </c>
      <c r="K35" s="22"/>
      <c r="L35" s="22"/>
      <c r="M35" s="22"/>
      <c r="N35" s="22"/>
      <c r="O35" s="22"/>
      <c r="P35" s="22"/>
    </row>
    <row r="36" spans="1:16" ht="39" customHeight="1" x14ac:dyDescent="0.15">
      <c r="A36" s="22"/>
      <c r="B36" s="35"/>
      <c r="C36" s="1145" t="s">
        <v>534</v>
      </c>
      <c r="D36" s="1146"/>
      <c r="E36" s="1147"/>
      <c r="F36" s="36">
        <v>1.79</v>
      </c>
      <c r="G36" s="37">
        <v>1.69</v>
      </c>
      <c r="H36" s="37">
        <v>1.79</v>
      </c>
      <c r="I36" s="37">
        <v>3.05</v>
      </c>
      <c r="J36" s="38">
        <v>1.35</v>
      </c>
      <c r="K36" s="22"/>
      <c r="L36" s="22"/>
      <c r="M36" s="22"/>
      <c r="N36" s="22"/>
      <c r="O36" s="22"/>
      <c r="P36" s="22"/>
    </row>
    <row r="37" spans="1:16" ht="39" customHeight="1" x14ac:dyDescent="0.15">
      <c r="A37" s="22"/>
      <c r="B37" s="35"/>
      <c r="C37" s="1145" t="s">
        <v>535</v>
      </c>
      <c r="D37" s="1146"/>
      <c r="E37" s="1147"/>
      <c r="F37" s="36">
        <v>8.4</v>
      </c>
      <c r="G37" s="37">
        <v>1.01</v>
      </c>
      <c r="H37" s="37">
        <v>6.17</v>
      </c>
      <c r="I37" s="37">
        <v>1.34</v>
      </c>
      <c r="J37" s="38">
        <v>1.07</v>
      </c>
      <c r="K37" s="22"/>
      <c r="L37" s="22"/>
      <c r="M37" s="22"/>
      <c r="N37" s="22"/>
      <c r="O37" s="22"/>
      <c r="P37" s="22"/>
    </row>
    <row r="38" spans="1:16" ht="39" customHeight="1" x14ac:dyDescent="0.15">
      <c r="A38" s="22"/>
      <c r="B38" s="35"/>
      <c r="C38" s="1145" t="s">
        <v>536</v>
      </c>
      <c r="D38" s="1146"/>
      <c r="E38" s="1147"/>
      <c r="F38" s="36">
        <v>1.02</v>
      </c>
      <c r="G38" s="37">
        <v>0.96</v>
      </c>
      <c r="H38" s="37">
        <v>0.87</v>
      </c>
      <c r="I38" s="37">
        <v>0.73</v>
      </c>
      <c r="J38" s="38">
        <v>0.39</v>
      </c>
      <c r="K38" s="22"/>
      <c r="L38" s="22"/>
      <c r="M38" s="22"/>
      <c r="N38" s="22"/>
      <c r="O38" s="22"/>
      <c r="P38" s="22"/>
    </row>
    <row r="39" spans="1:16" ht="39" customHeight="1" x14ac:dyDescent="0.15">
      <c r="A39" s="22"/>
      <c r="B39" s="35"/>
      <c r="C39" s="1145" t="s">
        <v>537</v>
      </c>
      <c r="D39" s="1146"/>
      <c r="E39" s="1147"/>
      <c r="F39" s="36">
        <v>0.2</v>
      </c>
      <c r="G39" s="37">
        <v>0.12</v>
      </c>
      <c r="H39" s="37">
        <v>0.15</v>
      </c>
      <c r="I39" s="37">
        <v>0.16</v>
      </c>
      <c r="J39" s="38">
        <v>0.17</v>
      </c>
      <c r="K39" s="22"/>
      <c r="L39" s="22"/>
      <c r="M39" s="22"/>
      <c r="N39" s="22"/>
      <c r="O39" s="22"/>
      <c r="P39" s="22"/>
    </row>
    <row r="40" spans="1:16" ht="39" customHeight="1" x14ac:dyDescent="0.15">
      <c r="A40" s="22"/>
      <c r="B40" s="35"/>
      <c r="C40" s="1145" t="s">
        <v>538</v>
      </c>
      <c r="D40" s="1146"/>
      <c r="E40" s="1147"/>
      <c r="F40" s="36">
        <v>0.01</v>
      </c>
      <c r="G40" s="37">
        <v>0.01</v>
      </c>
      <c r="H40" s="37">
        <v>0.01</v>
      </c>
      <c r="I40" s="37">
        <v>0.02</v>
      </c>
      <c r="J40" s="38">
        <v>0.01</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539</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540</v>
      </c>
      <c r="D43" s="1149"/>
      <c r="E43" s="1150"/>
      <c r="F43" s="41">
        <v>0.72</v>
      </c>
      <c r="G43" s="42">
        <v>0.57999999999999996</v>
      </c>
      <c r="H43" s="42">
        <v>0.7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zSiWpzwLec/8QQC9HZp84Q3b0kwcFX7+pzvoxqJWXeyydw7k7obYGn29idksKsiHqVYwdbWsBsrMYULl1U561A==" saltValue="lGvreWHS8j0dxszau+bJi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B1" zoomScaleSheetLayoutView="55" workbookViewId="0">
      <selection activeCell="O49" sqref="O4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521</v>
      </c>
      <c r="L45" s="60">
        <v>624</v>
      </c>
      <c r="M45" s="60">
        <v>648</v>
      </c>
      <c r="N45" s="60">
        <v>684</v>
      </c>
      <c r="O45" s="61">
        <v>715</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145</v>
      </c>
      <c r="L48" s="64">
        <v>152</v>
      </c>
      <c r="M48" s="64">
        <v>152</v>
      </c>
      <c r="N48" s="64">
        <v>173</v>
      </c>
      <c r="O48" s="65">
        <v>161</v>
      </c>
      <c r="P48" s="48"/>
      <c r="Q48" s="48"/>
      <c r="R48" s="48"/>
      <c r="S48" s="48"/>
      <c r="T48" s="48"/>
      <c r="U48" s="48"/>
    </row>
    <row r="49" spans="1:21" ht="30.75" customHeight="1" x14ac:dyDescent="0.15">
      <c r="A49" s="48"/>
      <c r="B49" s="1155"/>
      <c r="C49" s="1156"/>
      <c r="D49" s="62"/>
      <c r="E49" s="1161" t="s">
        <v>14</v>
      </c>
      <c r="F49" s="1161"/>
      <c r="G49" s="1161"/>
      <c r="H49" s="1161"/>
      <c r="I49" s="1161"/>
      <c r="J49" s="1162"/>
      <c r="K49" s="63">
        <v>20</v>
      </c>
      <c r="L49" s="64">
        <v>22</v>
      </c>
      <c r="M49" s="64">
        <v>25</v>
      </c>
      <c r="N49" s="64">
        <v>27</v>
      </c>
      <c r="O49" s="65">
        <v>28</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v>0</v>
      </c>
      <c r="M50" s="64">
        <v>0</v>
      </c>
      <c r="N50" s="64">
        <v>0</v>
      </c>
      <c r="O50" s="65">
        <v>0</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487</v>
      </c>
      <c r="L51" s="64" t="s">
        <v>487</v>
      </c>
      <c r="M51" s="64" t="s">
        <v>487</v>
      </c>
      <c r="N51" s="64" t="s">
        <v>487</v>
      </c>
      <c r="O51" s="65" t="s">
        <v>487</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442</v>
      </c>
      <c r="L52" s="64">
        <v>497</v>
      </c>
      <c r="M52" s="64">
        <v>544</v>
      </c>
      <c r="N52" s="64">
        <v>549</v>
      </c>
      <c r="O52" s="65">
        <v>562</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244</v>
      </c>
      <c r="L53" s="69">
        <v>301</v>
      </c>
      <c r="M53" s="69">
        <v>281</v>
      </c>
      <c r="N53" s="69">
        <v>335</v>
      </c>
      <c r="O53" s="70">
        <v>342</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38k7eEDfujUlyRAg52wI28e5sl6QdxZktAqCPxFYtNlT11EDLFrx6hihL04LFX5E2xml5+vmL+b94GW2KhDAcg==" saltValue="kQRxIoCSHmVNIr8gVs5Dj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K49" sqref="K49"/>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8003</v>
      </c>
      <c r="J41" s="344">
        <v>8327</v>
      </c>
      <c r="K41" s="344">
        <v>8627</v>
      </c>
      <c r="L41" s="344">
        <v>8353</v>
      </c>
      <c r="M41" s="345">
        <v>8099</v>
      </c>
    </row>
    <row r="42" spans="2:13" ht="27.75" customHeight="1" x14ac:dyDescent="0.15">
      <c r="B42" s="1186"/>
      <c r="C42" s="1187"/>
      <c r="D42" s="106"/>
      <c r="E42" s="1192" t="s">
        <v>32</v>
      </c>
      <c r="F42" s="1192"/>
      <c r="G42" s="1192"/>
      <c r="H42" s="1193"/>
      <c r="I42" s="346" t="s">
        <v>487</v>
      </c>
      <c r="J42" s="347" t="s">
        <v>487</v>
      </c>
      <c r="K42" s="347" t="s">
        <v>487</v>
      </c>
      <c r="L42" s="347" t="s">
        <v>487</v>
      </c>
      <c r="M42" s="348" t="s">
        <v>487</v>
      </c>
    </row>
    <row r="43" spans="2:13" ht="27.75" customHeight="1" x14ac:dyDescent="0.15">
      <c r="B43" s="1186"/>
      <c r="C43" s="1187"/>
      <c r="D43" s="106"/>
      <c r="E43" s="1192" t="s">
        <v>33</v>
      </c>
      <c r="F43" s="1192"/>
      <c r="G43" s="1192"/>
      <c r="H43" s="1193"/>
      <c r="I43" s="346">
        <v>2334</v>
      </c>
      <c r="J43" s="347">
        <v>2702</v>
      </c>
      <c r="K43" s="347">
        <v>2886</v>
      </c>
      <c r="L43" s="347">
        <v>2876</v>
      </c>
      <c r="M43" s="348">
        <v>2821</v>
      </c>
    </row>
    <row r="44" spans="2:13" ht="27.75" customHeight="1" x14ac:dyDescent="0.15">
      <c r="B44" s="1186"/>
      <c r="C44" s="1187"/>
      <c r="D44" s="106"/>
      <c r="E44" s="1192" t="s">
        <v>34</v>
      </c>
      <c r="F44" s="1192"/>
      <c r="G44" s="1192"/>
      <c r="H44" s="1193"/>
      <c r="I44" s="346">
        <v>115</v>
      </c>
      <c r="J44" s="347">
        <v>110</v>
      </c>
      <c r="K44" s="347">
        <v>99</v>
      </c>
      <c r="L44" s="347">
        <v>77</v>
      </c>
      <c r="M44" s="348">
        <v>60</v>
      </c>
    </row>
    <row r="45" spans="2:13" ht="27.75" customHeight="1" x14ac:dyDescent="0.15">
      <c r="B45" s="1186"/>
      <c r="C45" s="1187"/>
      <c r="D45" s="106"/>
      <c r="E45" s="1192" t="s">
        <v>35</v>
      </c>
      <c r="F45" s="1192"/>
      <c r="G45" s="1192"/>
      <c r="H45" s="1193"/>
      <c r="I45" s="346">
        <v>388</v>
      </c>
      <c r="J45" s="347">
        <v>417</v>
      </c>
      <c r="K45" s="347">
        <v>268</v>
      </c>
      <c r="L45" s="347">
        <v>297</v>
      </c>
      <c r="M45" s="348">
        <v>242</v>
      </c>
    </row>
    <row r="46" spans="2:13" ht="27.75" customHeight="1" x14ac:dyDescent="0.15">
      <c r="B46" s="1186"/>
      <c r="C46" s="1187"/>
      <c r="D46" s="107"/>
      <c r="E46" s="1192" t="s">
        <v>36</v>
      </c>
      <c r="F46" s="1192"/>
      <c r="G46" s="1192"/>
      <c r="H46" s="1193"/>
      <c r="I46" s="346" t="s">
        <v>487</v>
      </c>
      <c r="J46" s="347" t="s">
        <v>487</v>
      </c>
      <c r="K46" s="347" t="s">
        <v>487</v>
      </c>
      <c r="L46" s="347" t="s">
        <v>487</v>
      </c>
      <c r="M46" s="348" t="s">
        <v>487</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t="s">
        <v>487</v>
      </c>
      <c r="J49" s="347" t="s">
        <v>487</v>
      </c>
      <c r="K49" s="347" t="s">
        <v>487</v>
      </c>
      <c r="L49" s="347" t="s">
        <v>487</v>
      </c>
      <c r="M49" s="348" t="s">
        <v>487</v>
      </c>
    </row>
    <row r="50" spans="2:13" ht="27.75" customHeight="1" x14ac:dyDescent="0.15">
      <c r="B50" s="1197" t="s">
        <v>40</v>
      </c>
      <c r="C50" s="1198"/>
      <c r="D50" s="109"/>
      <c r="E50" s="1192" t="s">
        <v>41</v>
      </c>
      <c r="F50" s="1192"/>
      <c r="G50" s="1192"/>
      <c r="H50" s="1193"/>
      <c r="I50" s="346">
        <v>2489</v>
      </c>
      <c r="J50" s="347">
        <v>2709</v>
      </c>
      <c r="K50" s="347">
        <v>2891</v>
      </c>
      <c r="L50" s="347">
        <v>3435</v>
      </c>
      <c r="M50" s="348">
        <v>3326</v>
      </c>
    </row>
    <row r="51" spans="2:13" ht="27.75" customHeight="1" x14ac:dyDescent="0.15">
      <c r="B51" s="1186"/>
      <c r="C51" s="1187"/>
      <c r="D51" s="106"/>
      <c r="E51" s="1192" t="s">
        <v>42</v>
      </c>
      <c r="F51" s="1192"/>
      <c r="G51" s="1192"/>
      <c r="H51" s="1193"/>
      <c r="I51" s="346" t="s">
        <v>487</v>
      </c>
      <c r="J51" s="347" t="s">
        <v>487</v>
      </c>
      <c r="K51" s="347">
        <v>177</v>
      </c>
      <c r="L51" s="347">
        <v>332</v>
      </c>
      <c r="M51" s="348">
        <v>465</v>
      </c>
    </row>
    <row r="52" spans="2:13" ht="27.75" customHeight="1" x14ac:dyDescent="0.15">
      <c r="B52" s="1188"/>
      <c r="C52" s="1189"/>
      <c r="D52" s="106"/>
      <c r="E52" s="1192" t="s">
        <v>43</v>
      </c>
      <c r="F52" s="1192"/>
      <c r="G52" s="1192"/>
      <c r="H52" s="1193"/>
      <c r="I52" s="346">
        <v>6773</v>
      </c>
      <c r="J52" s="347">
        <v>6668</v>
      </c>
      <c r="K52" s="347">
        <v>6168</v>
      </c>
      <c r="L52" s="347">
        <v>5905</v>
      </c>
      <c r="M52" s="348">
        <v>5565</v>
      </c>
    </row>
    <row r="53" spans="2:13" ht="27.75" customHeight="1" thickBot="1" x14ac:dyDescent="0.2">
      <c r="B53" s="1199" t="s">
        <v>19</v>
      </c>
      <c r="C53" s="1200"/>
      <c r="D53" s="110"/>
      <c r="E53" s="1201" t="s">
        <v>44</v>
      </c>
      <c r="F53" s="1201"/>
      <c r="G53" s="1201"/>
      <c r="H53" s="1202"/>
      <c r="I53" s="349">
        <v>1579</v>
      </c>
      <c r="J53" s="350">
        <v>2179</v>
      </c>
      <c r="K53" s="350">
        <v>2646</v>
      </c>
      <c r="L53" s="350">
        <v>1931</v>
      </c>
      <c r="M53" s="351">
        <v>1865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GIkSiXv8ufj5ejDFUhyWnpqXbdvoZIT8QPNY2n2r1jQdT/99K5JJY4rJIQBlxev2JffIgrIk9Xz5nswKPwXXiw==" saltValue="DmFPkbURuLM3xM6qR9CGl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45" zoomScale="70" zoomScaleNormal="70" zoomScaleSheetLayoutView="100" workbookViewId="0">
      <selection activeCell="G58" sqref="G58"/>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1739</v>
      </c>
      <c r="G55" s="352">
        <v>1891</v>
      </c>
      <c r="H55" s="353">
        <v>1624</v>
      </c>
    </row>
    <row r="56" spans="2:8" ht="52.5" customHeight="1" x14ac:dyDescent="0.15">
      <c r="B56" s="122"/>
      <c r="C56" s="1213" t="s">
        <v>47</v>
      </c>
      <c r="D56" s="1213"/>
      <c r="E56" s="1214"/>
      <c r="F56" s="354">
        <v>129</v>
      </c>
      <c r="G56" s="354">
        <v>189</v>
      </c>
      <c r="H56" s="355">
        <v>189</v>
      </c>
    </row>
    <row r="57" spans="2:8" ht="53.25" customHeight="1" x14ac:dyDescent="0.15">
      <c r="B57" s="122"/>
      <c r="C57" s="1215" t="s">
        <v>48</v>
      </c>
      <c r="D57" s="1215"/>
      <c r="E57" s="1216"/>
      <c r="F57" s="356">
        <v>675</v>
      </c>
      <c r="G57" s="356">
        <v>1043</v>
      </c>
      <c r="H57" s="357">
        <v>1174</v>
      </c>
    </row>
    <row r="58" spans="2:8" ht="45.75" customHeight="1" x14ac:dyDescent="0.15">
      <c r="B58" s="123"/>
      <c r="C58" s="1203" t="s">
        <v>546</v>
      </c>
      <c r="D58" s="1204"/>
      <c r="E58" s="1205"/>
      <c r="F58" s="358">
        <v>398</v>
      </c>
      <c r="G58" s="358">
        <v>527</v>
      </c>
      <c r="H58" s="359">
        <v>656</v>
      </c>
    </row>
    <row r="59" spans="2:8" ht="45.75" customHeight="1" x14ac:dyDescent="0.15">
      <c r="B59" s="123"/>
      <c r="C59" s="1203" t="s">
        <v>547</v>
      </c>
      <c r="D59" s="1204"/>
      <c r="E59" s="1205"/>
      <c r="F59" s="358">
        <v>114</v>
      </c>
      <c r="G59" s="358">
        <v>284</v>
      </c>
      <c r="H59" s="359">
        <v>284</v>
      </c>
    </row>
    <row r="60" spans="2:8" ht="45.75" customHeight="1" x14ac:dyDescent="0.15">
      <c r="B60" s="123"/>
      <c r="C60" s="1203" t="s">
        <v>548</v>
      </c>
      <c r="D60" s="1204"/>
      <c r="E60" s="1205"/>
      <c r="F60" s="358">
        <v>114</v>
      </c>
      <c r="G60" s="358">
        <v>114</v>
      </c>
      <c r="H60" s="359">
        <v>114</v>
      </c>
    </row>
    <row r="61" spans="2:8" ht="45.75" customHeight="1" x14ac:dyDescent="0.15">
      <c r="B61" s="123"/>
      <c r="C61" s="1203" t="s">
        <v>549</v>
      </c>
      <c r="D61" s="1204"/>
      <c r="E61" s="1205"/>
      <c r="F61" s="358">
        <v>33</v>
      </c>
      <c r="G61" s="358">
        <v>106</v>
      </c>
      <c r="H61" s="359">
        <v>103</v>
      </c>
    </row>
    <row r="62" spans="2:8" ht="45.75" customHeight="1" thickBot="1" x14ac:dyDescent="0.2">
      <c r="B62" s="124"/>
      <c r="C62" s="1206" t="s">
        <v>550</v>
      </c>
      <c r="D62" s="1207"/>
      <c r="E62" s="1208"/>
      <c r="F62" s="360">
        <v>10</v>
      </c>
      <c r="G62" s="360">
        <v>10</v>
      </c>
      <c r="H62" s="361">
        <v>10</v>
      </c>
    </row>
    <row r="63" spans="2:8" ht="52.5" customHeight="1" thickBot="1" x14ac:dyDescent="0.2">
      <c r="B63" s="125"/>
      <c r="C63" s="1209" t="s">
        <v>49</v>
      </c>
      <c r="D63" s="1209"/>
      <c r="E63" s="1210"/>
      <c r="F63" s="362">
        <v>2542</v>
      </c>
      <c r="G63" s="362">
        <v>3122</v>
      </c>
      <c r="H63" s="363">
        <v>2987</v>
      </c>
    </row>
    <row r="64" spans="2:8" x14ac:dyDescent="0.15"/>
  </sheetData>
  <sheetProtection algorithmName="SHA-512" hashValue="loX6+CZHNUYVoJIxJiYfs6sXsTx0oO93Y9ey6U4j9a1rgYRzEpFrwq1G8J2kLBC9LzuHZGWAuELYDClCxZwKag==" saltValue="0NkQBu2zYpzU171NnL7u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118560</v>
      </c>
      <c r="E3" s="144"/>
      <c r="F3" s="145">
        <v>125391</v>
      </c>
      <c r="G3" s="146"/>
      <c r="H3" s="147"/>
    </row>
    <row r="4" spans="1:8" x14ac:dyDescent="0.15">
      <c r="A4" s="148"/>
      <c r="B4" s="149"/>
      <c r="C4" s="150"/>
      <c r="D4" s="151">
        <v>43245</v>
      </c>
      <c r="E4" s="152"/>
      <c r="F4" s="153">
        <v>68516</v>
      </c>
      <c r="G4" s="154"/>
      <c r="H4" s="155"/>
    </row>
    <row r="5" spans="1:8" x14ac:dyDescent="0.15">
      <c r="A5" s="136" t="s">
        <v>519</v>
      </c>
      <c r="B5" s="141"/>
      <c r="C5" s="142"/>
      <c r="D5" s="143">
        <v>192611</v>
      </c>
      <c r="E5" s="144"/>
      <c r="F5" s="145">
        <v>138402</v>
      </c>
      <c r="G5" s="146"/>
      <c r="H5" s="147"/>
    </row>
    <row r="6" spans="1:8" x14ac:dyDescent="0.15">
      <c r="A6" s="148"/>
      <c r="B6" s="149"/>
      <c r="C6" s="150"/>
      <c r="D6" s="151">
        <v>84424</v>
      </c>
      <c r="E6" s="152"/>
      <c r="F6" s="153">
        <v>70652</v>
      </c>
      <c r="G6" s="154"/>
      <c r="H6" s="155"/>
    </row>
    <row r="7" spans="1:8" x14ac:dyDescent="0.15">
      <c r="A7" s="136" t="s">
        <v>520</v>
      </c>
      <c r="B7" s="141"/>
      <c r="C7" s="142"/>
      <c r="D7" s="143">
        <v>211878</v>
      </c>
      <c r="E7" s="144"/>
      <c r="F7" s="145">
        <v>146367</v>
      </c>
      <c r="G7" s="146"/>
      <c r="H7" s="147"/>
    </row>
    <row r="8" spans="1:8" x14ac:dyDescent="0.15">
      <c r="A8" s="148"/>
      <c r="B8" s="149"/>
      <c r="C8" s="150"/>
      <c r="D8" s="151">
        <v>112529</v>
      </c>
      <c r="E8" s="152"/>
      <c r="F8" s="153">
        <v>79441</v>
      </c>
      <c r="G8" s="154"/>
      <c r="H8" s="155"/>
    </row>
    <row r="9" spans="1:8" x14ac:dyDescent="0.15">
      <c r="A9" s="136" t="s">
        <v>521</v>
      </c>
      <c r="B9" s="141"/>
      <c r="C9" s="142"/>
      <c r="D9" s="143">
        <v>82721</v>
      </c>
      <c r="E9" s="144"/>
      <c r="F9" s="145">
        <v>165181</v>
      </c>
      <c r="G9" s="146"/>
      <c r="H9" s="147"/>
    </row>
    <row r="10" spans="1:8" x14ac:dyDescent="0.15">
      <c r="A10" s="148"/>
      <c r="B10" s="149"/>
      <c r="C10" s="150"/>
      <c r="D10" s="151">
        <v>56154</v>
      </c>
      <c r="E10" s="152"/>
      <c r="F10" s="153">
        <v>82246</v>
      </c>
      <c r="G10" s="154"/>
      <c r="H10" s="155"/>
    </row>
    <row r="11" spans="1:8" x14ac:dyDescent="0.15">
      <c r="A11" s="136" t="s">
        <v>522</v>
      </c>
      <c r="B11" s="141"/>
      <c r="C11" s="142"/>
      <c r="D11" s="143">
        <v>92456</v>
      </c>
      <c r="E11" s="144"/>
      <c r="F11" s="145">
        <v>166234</v>
      </c>
      <c r="G11" s="146"/>
      <c r="H11" s="147"/>
    </row>
    <row r="12" spans="1:8" x14ac:dyDescent="0.15">
      <c r="A12" s="148"/>
      <c r="B12" s="149"/>
      <c r="C12" s="156"/>
      <c r="D12" s="151">
        <v>70666</v>
      </c>
      <c r="E12" s="152"/>
      <c r="F12" s="153">
        <v>89789</v>
      </c>
      <c r="G12" s="154"/>
      <c r="H12" s="155"/>
    </row>
    <row r="13" spans="1:8" x14ac:dyDescent="0.15">
      <c r="A13" s="136"/>
      <c r="B13" s="141"/>
      <c r="C13" s="157"/>
      <c r="D13" s="158">
        <v>139645</v>
      </c>
      <c r="E13" s="159"/>
      <c r="F13" s="160">
        <v>148315</v>
      </c>
      <c r="G13" s="161"/>
      <c r="H13" s="147"/>
    </row>
    <row r="14" spans="1:8" x14ac:dyDescent="0.15">
      <c r="A14" s="148"/>
      <c r="B14" s="149"/>
      <c r="C14" s="150"/>
      <c r="D14" s="151">
        <v>73404</v>
      </c>
      <c r="E14" s="152"/>
      <c r="F14" s="153">
        <v>78129</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4.03</v>
      </c>
      <c r="C19" s="162">
        <f>ROUND(VALUE(SUBSTITUTE(実質収支比率等に係る経年分析!G$48,"▲","-")),2)</f>
        <v>1.03</v>
      </c>
      <c r="D19" s="162">
        <f>ROUND(VALUE(SUBSTITUTE(実質収支比率等に係る経年分析!H$48,"▲","-")),2)</f>
        <v>6.19</v>
      </c>
      <c r="E19" s="162">
        <f>ROUND(VALUE(SUBSTITUTE(実質収支比率等に係る経年分析!I$48,"▲","-")),2)</f>
        <v>1.37</v>
      </c>
      <c r="F19" s="162">
        <f>ROUND(VALUE(SUBSTITUTE(実質収支比率等に係る経年分析!J$48,"▲","-")),2)</f>
        <v>1.0900000000000001</v>
      </c>
    </row>
    <row r="20" spans="1:11" x14ac:dyDescent="0.15">
      <c r="A20" s="162" t="s">
        <v>53</v>
      </c>
      <c r="B20" s="162">
        <f>ROUND(VALUE(SUBSTITUTE(実質収支比率等に係る経年分析!F$47,"▲","-")),2)</f>
        <v>46.1</v>
      </c>
      <c r="C20" s="162">
        <f>ROUND(VALUE(SUBSTITUTE(実質収支比率等に係る経年分析!G$47,"▲","-")),2)</f>
        <v>47.71</v>
      </c>
      <c r="D20" s="162">
        <f>ROUND(VALUE(SUBSTITUTE(実質収支比率等に係る経年分析!H$47,"▲","-")),2)</f>
        <v>52.72</v>
      </c>
      <c r="E20" s="162">
        <f>ROUND(VALUE(SUBSTITUTE(実質収支比率等に係る経年分析!I$47,"▲","-")),2)</f>
        <v>55.57</v>
      </c>
      <c r="F20" s="162">
        <f>ROUND(VALUE(SUBSTITUTE(実質収支比率等に係る経年分析!J$47,"▲","-")),2)</f>
        <v>45.48</v>
      </c>
    </row>
    <row r="21" spans="1:11" x14ac:dyDescent="0.15">
      <c r="A21" s="162" t="s">
        <v>54</v>
      </c>
      <c r="B21" s="162">
        <f>IF(ISNUMBER(VALUE(SUBSTITUTE(実質収支比率等に係る経年分析!F$49,"▲","-"))),ROUND(VALUE(SUBSTITUTE(実質収支比率等に係る経年分析!F$49,"▲","-")),2),NA())</f>
        <v>2.4700000000000002</v>
      </c>
      <c r="C21" s="162">
        <f>IF(ISNUMBER(VALUE(SUBSTITUTE(実質収支比率等に係る経年分析!G$49,"▲","-"))),ROUND(VALUE(SUBSTITUTE(実質収支比率等に係る経年分析!G$49,"▲","-")),2),NA())</f>
        <v>0.72</v>
      </c>
      <c r="D21" s="162">
        <f>IF(ISNUMBER(VALUE(SUBSTITUTE(実質収支比率等に係る経年分析!H$49,"▲","-"))),ROUND(VALUE(SUBSTITUTE(実質収支比率等に係る経年分析!H$49,"▲","-")),2),NA())</f>
        <v>9.6999999999999993</v>
      </c>
      <c r="E21" s="162">
        <f>IF(ISNUMBER(VALUE(SUBSTITUTE(実質収支比率等に係る経年分析!I$49,"▲","-"))),ROUND(VALUE(SUBSTITUTE(実質収支比率等に係る経年分析!I$49,"▲","-")),2),NA())</f>
        <v>-0.17</v>
      </c>
      <c r="F21" s="162">
        <f>IF(ISNUMBER(VALUE(SUBSTITUTE(実質収支比率等に係る経年分析!J$49,"▲","-"))),ROUND(VALUE(SUBSTITUTE(実質収支比率等に係る経年分析!J$49,"▲","-")),2),NA())</f>
        <v>-7.68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0.72</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0.57999999999999996</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0.7</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住宅新築資金等貸付特別会計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0.01</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0.02</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0.01</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0.16</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0.17</v>
      </c>
    </row>
    <row r="32" spans="1:11" x14ac:dyDescent="0.15">
      <c r="A32" s="163" t="str">
        <f>IF(連結実質赤字比率に係る赤字・黒字の構成分析!C$38="",NA(),連結実質赤字比率に係る赤字・黒字の構成分析!C$38)</f>
        <v>国民健康保険特別会計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0.96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0.87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0.73</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0.39</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8.4</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1.01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6.17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1.34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1.07</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1.79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1.69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1.79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3.05</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1.35</v>
      </c>
    </row>
    <row r="35" spans="1:16" x14ac:dyDescent="0.15">
      <c r="A35" s="163" t="str">
        <f>IF(連結実質赤字比率に係る赤字・黒字の構成分析!C$35="",NA(),連結実質赤字比率に係る赤字・黒字の構成分析!C$35)</f>
        <v>簡易水道事業会計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1.71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2.2599999999999998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2.39</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2.3199999999999998</v>
      </c>
    </row>
    <row r="36" spans="1:16" x14ac:dyDescent="0.15">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#VALUE!</v>
      </c>
      <c r="G36" s="163" t="e">
        <f>IF(ROUND(VALUE(SUBSTITUTE(連結実質赤字比率に係る赤字・黒字の構成分析!H$34,"▲", "-")), 2) &gt;= 0, ABS(ROUND(VALUE(SUBSTITUTE(連結実質赤字比率に係る赤字・黒字の構成分析!H$34,"▲", "-")), 2)), NA())</f>
        <v>#VALUE!</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2.2599999999999998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2.57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442</v>
      </c>
      <c r="E42" s="164"/>
      <c r="F42" s="164"/>
      <c r="G42" s="164">
        <f>'実質公債費比率（分子）の構造'!L$52</f>
        <v>497</v>
      </c>
      <c r="H42" s="164"/>
      <c r="I42" s="164"/>
      <c r="J42" s="164">
        <f>'実質公債費比率（分子）の構造'!M$52</f>
        <v>544</v>
      </c>
      <c r="K42" s="164"/>
      <c r="L42" s="164"/>
      <c r="M42" s="164">
        <f>'実質公債費比率（分子）の構造'!N$52</f>
        <v>549</v>
      </c>
      <c r="N42" s="164"/>
      <c r="O42" s="164"/>
      <c r="P42" s="164">
        <f>'実質公債費比率（分子）の構造'!O$52</f>
        <v>562</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f>'実質公債費比率（分子）の構造'!O$50</f>
        <v>0</v>
      </c>
      <c r="O44" s="164"/>
      <c r="P44" s="164"/>
    </row>
    <row r="45" spans="1:16" x14ac:dyDescent="0.15">
      <c r="A45" s="164" t="s">
        <v>63</v>
      </c>
      <c r="B45" s="164">
        <f>'実質公債費比率（分子）の構造'!K$49</f>
        <v>20</v>
      </c>
      <c r="C45" s="164"/>
      <c r="D45" s="164"/>
      <c r="E45" s="164">
        <f>'実質公債費比率（分子）の構造'!L$49</f>
        <v>22</v>
      </c>
      <c r="F45" s="164"/>
      <c r="G45" s="164"/>
      <c r="H45" s="164">
        <f>'実質公債費比率（分子）の構造'!M$49</f>
        <v>25</v>
      </c>
      <c r="I45" s="164"/>
      <c r="J45" s="164"/>
      <c r="K45" s="164">
        <f>'実質公債費比率（分子）の構造'!N$49</f>
        <v>27</v>
      </c>
      <c r="L45" s="164"/>
      <c r="M45" s="164"/>
      <c r="N45" s="164">
        <f>'実質公債費比率（分子）の構造'!O$49</f>
        <v>28</v>
      </c>
      <c r="O45" s="164"/>
      <c r="P45" s="164"/>
    </row>
    <row r="46" spans="1:16" x14ac:dyDescent="0.15">
      <c r="A46" s="164" t="s">
        <v>64</v>
      </c>
      <c r="B46" s="164">
        <f>'実質公債費比率（分子）の構造'!K$48</f>
        <v>145</v>
      </c>
      <c r="C46" s="164"/>
      <c r="D46" s="164"/>
      <c r="E46" s="164">
        <f>'実質公債費比率（分子）の構造'!L$48</f>
        <v>152</v>
      </c>
      <c r="F46" s="164"/>
      <c r="G46" s="164"/>
      <c r="H46" s="164">
        <f>'実質公債費比率（分子）の構造'!M$48</f>
        <v>152</v>
      </c>
      <c r="I46" s="164"/>
      <c r="J46" s="164"/>
      <c r="K46" s="164">
        <f>'実質公債費比率（分子）の構造'!N$48</f>
        <v>173</v>
      </c>
      <c r="L46" s="164"/>
      <c r="M46" s="164"/>
      <c r="N46" s="164">
        <f>'実質公債費比率（分子）の構造'!O$48</f>
        <v>161</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521</v>
      </c>
      <c r="C49" s="164"/>
      <c r="D49" s="164"/>
      <c r="E49" s="164">
        <f>'実質公債費比率（分子）の構造'!L$45</f>
        <v>624</v>
      </c>
      <c r="F49" s="164"/>
      <c r="G49" s="164"/>
      <c r="H49" s="164">
        <f>'実質公債費比率（分子）の構造'!M$45</f>
        <v>648</v>
      </c>
      <c r="I49" s="164"/>
      <c r="J49" s="164"/>
      <c r="K49" s="164">
        <f>'実質公債費比率（分子）の構造'!N$45</f>
        <v>684</v>
      </c>
      <c r="L49" s="164"/>
      <c r="M49" s="164"/>
      <c r="N49" s="164">
        <f>'実質公債費比率（分子）の構造'!O$45</f>
        <v>715</v>
      </c>
      <c r="O49" s="164"/>
      <c r="P49" s="164"/>
    </row>
    <row r="50" spans="1:16" x14ac:dyDescent="0.15">
      <c r="A50" s="164" t="s">
        <v>67</v>
      </c>
      <c r="B50" s="164" t="e">
        <f>NA()</f>
        <v>#N/A</v>
      </c>
      <c r="C50" s="164">
        <f>IF(ISNUMBER('実質公債費比率（分子）の構造'!K$53),'実質公債費比率（分子）の構造'!K$53,NA())</f>
        <v>244</v>
      </c>
      <c r="D50" s="164" t="e">
        <f>NA()</f>
        <v>#N/A</v>
      </c>
      <c r="E50" s="164" t="e">
        <f>NA()</f>
        <v>#N/A</v>
      </c>
      <c r="F50" s="164">
        <f>IF(ISNUMBER('実質公債費比率（分子）の構造'!L$53),'実質公債費比率（分子）の構造'!L$53,NA())</f>
        <v>301</v>
      </c>
      <c r="G50" s="164" t="e">
        <f>NA()</f>
        <v>#N/A</v>
      </c>
      <c r="H50" s="164" t="e">
        <f>NA()</f>
        <v>#N/A</v>
      </c>
      <c r="I50" s="164">
        <f>IF(ISNUMBER('実質公債費比率（分子）の構造'!M$53),'実質公債費比率（分子）の構造'!M$53,NA())</f>
        <v>281</v>
      </c>
      <c r="J50" s="164" t="e">
        <f>NA()</f>
        <v>#N/A</v>
      </c>
      <c r="K50" s="164" t="e">
        <f>NA()</f>
        <v>#N/A</v>
      </c>
      <c r="L50" s="164">
        <f>IF(ISNUMBER('実質公債費比率（分子）の構造'!N$53),'実質公債費比率（分子）の構造'!N$53,NA())</f>
        <v>335</v>
      </c>
      <c r="M50" s="164" t="e">
        <f>NA()</f>
        <v>#N/A</v>
      </c>
      <c r="N50" s="164" t="e">
        <f>NA()</f>
        <v>#N/A</v>
      </c>
      <c r="O50" s="164">
        <f>IF(ISNUMBER('実質公債費比率（分子）の構造'!O$53),'実質公債費比率（分子）の構造'!O$53,NA())</f>
        <v>342</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6773</v>
      </c>
      <c r="E56" s="163"/>
      <c r="F56" s="163"/>
      <c r="G56" s="163">
        <f>'将来負担比率（分子）の構造'!J$52</f>
        <v>6668</v>
      </c>
      <c r="H56" s="163"/>
      <c r="I56" s="163"/>
      <c r="J56" s="163">
        <f>'将来負担比率（分子）の構造'!K$52</f>
        <v>6168</v>
      </c>
      <c r="K56" s="163"/>
      <c r="L56" s="163"/>
      <c r="M56" s="163">
        <f>'将来負担比率（分子）の構造'!L$52</f>
        <v>5905</v>
      </c>
      <c r="N56" s="163"/>
      <c r="O56" s="163"/>
      <c r="P56" s="163">
        <f>'将来負担比率（分子）の構造'!M$52</f>
        <v>5565</v>
      </c>
    </row>
    <row r="57" spans="1:16" x14ac:dyDescent="0.15">
      <c r="A57" s="163" t="s">
        <v>42</v>
      </c>
      <c r="B57" s="163"/>
      <c r="C57" s="163"/>
      <c r="D57" s="163" t="str">
        <f>'将来負担比率（分子）の構造'!I$51</f>
        <v>-</v>
      </c>
      <c r="E57" s="163"/>
      <c r="F57" s="163"/>
      <c r="G57" s="163" t="str">
        <f>'将来負担比率（分子）の構造'!J$51</f>
        <v>-</v>
      </c>
      <c r="H57" s="163"/>
      <c r="I57" s="163"/>
      <c r="J57" s="163">
        <f>'将来負担比率（分子）の構造'!K$51</f>
        <v>177</v>
      </c>
      <c r="K57" s="163"/>
      <c r="L57" s="163"/>
      <c r="M57" s="163">
        <f>'将来負担比率（分子）の構造'!L$51</f>
        <v>332</v>
      </c>
      <c r="N57" s="163"/>
      <c r="O57" s="163"/>
      <c r="P57" s="163">
        <f>'将来負担比率（分子）の構造'!M$51</f>
        <v>465</v>
      </c>
    </row>
    <row r="58" spans="1:16" x14ac:dyDescent="0.15">
      <c r="A58" s="163" t="s">
        <v>41</v>
      </c>
      <c r="B58" s="163"/>
      <c r="C58" s="163"/>
      <c r="D58" s="163">
        <f>'将来負担比率（分子）の構造'!I$50</f>
        <v>2489</v>
      </c>
      <c r="E58" s="163"/>
      <c r="F58" s="163"/>
      <c r="G58" s="163">
        <f>'将来負担比率（分子）の構造'!J$50</f>
        <v>2709</v>
      </c>
      <c r="H58" s="163"/>
      <c r="I58" s="163"/>
      <c r="J58" s="163">
        <f>'将来負担比率（分子）の構造'!K$50</f>
        <v>2891</v>
      </c>
      <c r="K58" s="163"/>
      <c r="L58" s="163"/>
      <c r="M58" s="163">
        <f>'将来負担比率（分子）の構造'!L$50</f>
        <v>3435</v>
      </c>
      <c r="N58" s="163"/>
      <c r="O58" s="163"/>
      <c r="P58" s="163">
        <f>'将来負担比率（分子）の構造'!M$50</f>
        <v>3326</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388</v>
      </c>
      <c r="C62" s="163"/>
      <c r="D62" s="163"/>
      <c r="E62" s="163">
        <f>'将来負担比率（分子）の構造'!J$45</f>
        <v>417</v>
      </c>
      <c r="F62" s="163"/>
      <c r="G62" s="163"/>
      <c r="H62" s="163">
        <f>'将来負担比率（分子）の構造'!K$45</f>
        <v>268</v>
      </c>
      <c r="I62" s="163"/>
      <c r="J62" s="163"/>
      <c r="K62" s="163">
        <f>'将来負担比率（分子）の構造'!L$45</f>
        <v>297</v>
      </c>
      <c r="L62" s="163"/>
      <c r="M62" s="163"/>
      <c r="N62" s="163">
        <f>'将来負担比率（分子）の構造'!M$45</f>
        <v>242</v>
      </c>
      <c r="O62" s="163"/>
      <c r="P62" s="163"/>
    </row>
    <row r="63" spans="1:16" x14ac:dyDescent="0.15">
      <c r="A63" s="163" t="s">
        <v>34</v>
      </c>
      <c r="B63" s="163">
        <f>'将来負担比率（分子）の構造'!I$44</f>
        <v>115</v>
      </c>
      <c r="C63" s="163"/>
      <c r="D63" s="163"/>
      <c r="E63" s="163">
        <f>'将来負担比率（分子）の構造'!J$44</f>
        <v>110</v>
      </c>
      <c r="F63" s="163"/>
      <c r="G63" s="163"/>
      <c r="H63" s="163">
        <f>'将来負担比率（分子）の構造'!K$44</f>
        <v>99</v>
      </c>
      <c r="I63" s="163"/>
      <c r="J63" s="163"/>
      <c r="K63" s="163">
        <f>'将来負担比率（分子）の構造'!L$44</f>
        <v>77</v>
      </c>
      <c r="L63" s="163"/>
      <c r="M63" s="163"/>
      <c r="N63" s="163">
        <f>'将来負担比率（分子）の構造'!M$44</f>
        <v>60</v>
      </c>
      <c r="O63" s="163"/>
      <c r="P63" s="163"/>
    </row>
    <row r="64" spans="1:16" x14ac:dyDescent="0.15">
      <c r="A64" s="163" t="s">
        <v>33</v>
      </c>
      <c r="B64" s="163">
        <f>'将来負担比率（分子）の構造'!I$43</f>
        <v>2334</v>
      </c>
      <c r="C64" s="163"/>
      <c r="D64" s="163"/>
      <c r="E64" s="163">
        <f>'将来負担比率（分子）の構造'!J$43</f>
        <v>2702</v>
      </c>
      <c r="F64" s="163"/>
      <c r="G64" s="163"/>
      <c r="H64" s="163">
        <f>'将来負担比率（分子）の構造'!K$43</f>
        <v>2886</v>
      </c>
      <c r="I64" s="163"/>
      <c r="J64" s="163"/>
      <c r="K64" s="163">
        <f>'将来負担比率（分子）の構造'!L$43</f>
        <v>2876</v>
      </c>
      <c r="L64" s="163"/>
      <c r="M64" s="163"/>
      <c r="N64" s="163">
        <f>'将来負担比率（分子）の構造'!M$43</f>
        <v>2821</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8003</v>
      </c>
      <c r="C66" s="163"/>
      <c r="D66" s="163"/>
      <c r="E66" s="163">
        <f>'将来負担比率（分子）の構造'!J$41</f>
        <v>8327</v>
      </c>
      <c r="F66" s="163"/>
      <c r="G66" s="163"/>
      <c r="H66" s="163">
        <f>'将来負担比率（分子）の構造'!K$41</f>
        <v>8627</v>
      </c>
      <c r="I66" s="163"/>
      <c r="J66" s="163"/>
      <c r="K66" s="163">
        <f>'将来負担比率（分子）の構造'!L$41</f>
        <v>8353</v>
      </c>
      <c r="L66" s="163"/>
      <c r="M66" s="163"/>
      <c r="N66" s="163">
        <f>'将来負担比率（分子）の構造'!M$41</f>
        <v>8099</v>
      </c>
      <c r="O66" s="163"/>
      <c r="P66" s="163"/>
    </row>
    <row r="67" spans="1:16" x14ac:dyDescent="0.15">
      <c r="A67" s="163" t="s">
        <v>71</v>
      </c>
      <c r="B67" s="163" t="e">
        <f>NA()</f>
        <v>#N/A</v>
      </c>
      <c r="C67" s="163">
        <f>IF(ISNUMBER('将来負担比率（分子）の構造'!I$53), IF('将来負担比率（分子）の構造'!I$53 &lt; 0, 0, '将来負担比率（分子）の構造'!I$53), NA())</f>
        <v>1579</v>
      </c>
      <c r="D67" s="163" t="e">
        <f>NA()</f>
        <v>#N/A</v>
      </c>
      <c r="E67" s="163" t="e">
        <f>NA()</f>
        <v>#N/A</v>
      </c>
      <c r="F67" s="163">
        <f>IF(ISNUMBER('将来負担比率（分子）の構造'!J$53), IF('将来負担比率（分子）の構造'!J$53 &lt; 0, 0, '将来負担比率（分子）の構造'!J$53), NA())</f>
        <v>2179</v>
      </c>
      <c r="G67" s="163" t="e">
        <f>NA()</f>
        <v>#N/A</v>
      </c>
      <c r="H67" s="163" t="e">
        <f>NA()</f>
        <v>#N/A</v>
      </c>
      <c r="I67" s="163">
        <f>IF(ISNUMBER('将来負担比率（分子）の構造'!K$53), IF('将来負担比率（分子）の構造'!K$53 &lt; 0, 0, '将来負担比率（分子）の構造'!K$53), NA())</f>
        <v>2646</v>
      </c>
      <c r="J67" s="163" t="e">
        <f>NA()</f>
        <v>#N/A</v>
      </c>
      <c r="K67" s="163" t="e">
        <f>NA()</f>
        <v>#N/A</v>
      </c>
      <c r="L67" s="163">
        <f>IF(ISNUMBER('将来負担比率（分子）の構造'!L$53), IF('将来負担比率（分子）の構造'!L$53 &lt; 0, 0, '将来負担比率（分子）の構造'!L$53), NA())</f>
        <v>1931</v>
      </c>
      <c r="M67" s="163" t="e">
        <f>NA()</f>
        <v>#N/A</v>
      </c>
      <c r="N67" s="163" t="e">
        <f>NA()</f>
        <v>#N/A</v>
      </c>
      <c r="O67" s="163">
        <f>IF(ISNUMBER('将来負担比率（分子）の構造'!M$53), IF('将来負担比率（分子）の構造'!M$53 &lt; 0, 0, '将来負担比率（分子）の構造'!M$53), NA())</f>
        <v>1865</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1739</v>
      </c>
      <c r="C72" s="167">
        <f>基金残高に係る経年分析!G55</f>
        <v>1891</v>
      </c>
      <c r="D72" s="167">
        <f>基金残高に係る経年分析!H55</f>
        <v>1624</v>
      </c>
    </row>
    <row r="73" spans="1:16" x14ac:dyDescent="0.15">
      <c r="A73" s="166" t="s">
        <v>74</v>
      </c>
      <c r="B73" s="167">
        <f>基金残高に係る経年分析!F56</f>
        <v>129</v>
      </c>
      <c r="C73" s="167">
        <f>基金残高に係る経年分析!G56</f>
        <v>189</v>
      </c>
      <c r="D73" s="167">
        <f>基金残高に係る経年分析!H56</f>
        <v>189</v>
      </c>
    </row>
    <row r="74" spans="1:16" x14ac:dyDescent="0.15">
      <c r="A74" s="166" t="s">
        <v>75</v>
      </c>
      <c r="B74" s="167">
        <f>基金残高に係る経年分析!F57</f>
        <v>675</v>
      </c>
      <c r="C74" s="167">
        <f>基金残高に係る経年分析!G57</f>
        <v>1043</v>
      </c>
      <c r="D74" s="167">
        <f>基金残高に係る経年分析!H57</f>
        <v>1174</v>
      </c>
    </row>
  </sheetData>
  <sheetProtection algorithmName="SHA-512" hashValue="cWWk3oq68dphrnDAZEp9cVAWJkq+7KtwWq0FGmU4fVGau4IXSe44SOqe4AiwWJuFobHebaC+tv15b/dcNGHqNg==" saltValue="iDbOqBlqNIlmdJQhxbwa4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1858327</v>
      </c>
      <c r="S5" s="613"/>
      <c r="T5" s="613"/>
      <c r="U5" s="613"/>
      <c r="V5" s="613"/>
      <c r="W5" s="613"/>
      <c r="X5" s="613"/>
      <c r="Y5" s="614"/>
      <c r="Z5" s="615">
        <v>24.8</v>
      </c>
      <c r="AA5" s="615"/>
      <c r="AB5" s="615"/>
      <c r="AC5" s="615"/>
      <c r="AD5" s="616">
        <v>1858327</v>
      </c>
      <c r="AE5" s="616"/>
      <c r="AF5" s="616"/>
      <c r="AG5" s="616"/>
      <c r="AH5" s="616"/>
      <c r="AI5" s="616"/>
      <c r="AJ5" s="616"/>
      <c r="AK5" s="616"/>
      <c r="AL5" s="617">
        <v>51.6</v>
      </c>
      <c r="AM5" s="618"/>
      <c r="AN5" s="618"/>
      <c r="AO5" s="619"/>
      <c r="AP5" s="609" t="s">
        <v>216</v>
      </c>
      <c r="AQ5" s="610"/>
      <c r="AR5" s="610"/>
      <c r="AS5" s="610"/>
      <c r="AT5" s="610"/>
      <c r="AU5" s="610"/>
      <c r="AV5" s="610"/>
      <c r="AW5" s="610"/>
      <c r="AX5" s="610"/>
      <c r="AY5" s="610"/>
      <c r="AZ5" s="610"/>
      <c r="BA5" s="610"/>
      <c r="BB5" s="610"/>
      <c r="BC5" s="610"/>
      <c r="BD5" s="610"/>
      <c r="BE5" s="610"/>
      <c r="BF5" s="611"/>
      <c r="BG5" s="623">
        <v>1857151</v>
      </c>
      <c r="BH5" s="624"/>
      <c r="BI5" s="624"/>
      <c r="BJ5" s="624"/>
      <c r="BK5" s="624"/>
      <c r="BL5" s="624"/>
      <c r="BM5" s="624"/>
      <c r="BN5" s="625"/>
      <c r="BO5" s="626">
        <v>99.9</v>
      </c>
      <c r="BP5" s="626"/>
      <c r="BQ5" s="626"/>
      <c r="BR5" s="626"/>
      <c r="BS5" s="627" t="s">
        <v>121</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42688</v>
      </c>
      <c r="S6" s="624"/>
      <c r="T6" s="624"/>
      <c r="U6" s="624"/>
      <c r="V6" s="624"/>
      <c r="W6" s="624"/>
      <c r="X6" s="624"/>
      <c r="Y6" s="625"/>
      <c r="Z6" s="626">
        <v>0.6</v>
      </c>
      <c r="AA6" s="626"/>
      <c r="AB6" s="626"/>
      <c r="AC6" s="626"/>
      <c r="AD6" s="627">
        <v>42688</v>
      </c>
      <c r="AE6" s="627"/>
      <c r="AF6" s="627"/>
      <c r="AG6" s="627"/>
      <c r="AH6" s="627"/>
      <c r="AI6" s="627"/>
      <c r="AJ6" s="627"/>
      <c r="AK6" s="627"/>
      <c r="AL6" s="628">
        <v>1.2</v>
      </c>
      <c r="AM6" s="629"/>
      <c r="AN6" s="629"/>
      <c r="AO6" s="630"/>
      <c r="AP6" s="620" t="s">
        <v>221</v>
      </c>
      <c r="AQ6" s="621"/>
      <c r="AR6" s="621"/>
      <c r="AS6" s="621"/>
      <c r="AT6" s="621"/>
      <c r="AU6" s="621"/>
      <c r="AV6" s="621"/>
      <c r="AW6" s="621"/>
      <c r="AX6" s="621"/>
      <c r="AY6" s="621"/>
      <c r="AZ6" s="621"/>
      <c r="BA6" s="621"/>
      <c r="BB6" s="621"/>
      <c r="BC6" s="621"/>
      <c r="BD6" s="621"/>
      <c r="BE6" s="621"/>
      <c r="BF6" s="622"/>
      <c r="BG6" s="623">
        <v>1857151</v>
      </c>
      <c r="BH6" s="624"/>
      <c r="BI6" s="624"/>
      <c r="BJ6" s="624"/>
      <c r="BK6" s="624"/>
      <c r="BL6" s="624"/>
      <c r="BM6" s="624"/>
      <c r="BN6" s="625"/>
      <c r="BO6" s="626">
        <v>99.9</v>
      </c>
      <c r="BP6" s="626"/>
      <c r="BQ6" s="626"/>
      <c r="BR6" s="626"/>
      <c r="BS6" s="627" t="s">
        <v>121</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64174</v>
      </c>
      <c r="CS6" s="624"/>
      <c r="CT6" s="624"/>
      <c r="CU6" s="624"/>
      <c r="CV6" s="624"/>
      <c r="CW6" s="624"/>
      <c r="CX6" s="624"/>
      <c r="CY6" s="625"/>
      <c r="CZ6" s="617">
        <v>0.9</v>
      </c>
      <c r="DA6" s="618"/>
      <c r="DB6" s="618"/>
      <c r="DC6" s="634"/>
      <c r="DD6" s="632" t="s">
        <v>121</v>
      </c>
      <c r="DE6" s="624"/>
      <c r="DF6" s="624"/>
      <c r="DG6" s="624"/>
      <c r="DH6" s="624"/>
      <c r="DI6" s="624"/>
      <c r="DJ6" s="624"/>
      <c r="DK6" s="624"/>
      <c r="DL6" s="624"/>
      <c r="DM6" s="624"/>
      <c r="DN6" s="624"/>
      <c r="DO6" s="624"/>
      <c r="DP6" s="625"/>
      <c r="DQ6" s="632">
        <v>64174</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409</v>
      </c>
      <c r="S7" s="624"/>
      <c r="T7" s="624"/>
      <c r="U7" s="624"/>
      <c r="V7" s="624"/>
      <c r="W7" s="624"/>
      <c r="X7" s="624"/>
      <c r="Y7" s="625"/>
      <c r="Z7" s="626">
        <v>0</v>
      </c>
      <c r="AA7" s="626"/>
      <c r="AB7" s="626"/>
      <c r="AC7" s="626"/>
      <c r="AD7" s="627">
        <v>409</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614312</v>
      </c>
      <c r="BH7" s="624"/>
      <c r="BI7" s="624"/>
      <c r="BJ7" s="624"/>
      <c r="BK7" s="624"/>
      <c r="BL7" s="624"/>
      <c r="BM7" s="624"/>
      <c r="BN7" s="625"/>
      <c r="BO7" s="626">
        <v>33.1</v>
      </c>
      <c r="BP7" s="626"/>
      <c r="BQ7" s="626"/>
      <c r="BR7" s="626"/>
      <c r="BS7" s="627" t="s">
        <v>121</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1357119</v>
      </c>
      <c r="CS7" s="624"/>
      <c r="CT7" s="624"/>
      <c r="CU7" s="624"/>
      <c r="CV7" s="624"/>
      <c r="CW7" s="624"/>
      <c r="CX7" s="624"/>
      <c r="CY7" s="625"/>
      <c r="CZ7" s="626">
        <v>19.5</v>
      </c>
      <c r="DA7" s="626"/>
      <c r="DB7" s="626"/>
      <c r="DC7" s="626"/>
      <c r="DD7" s="632">
        <v>13872</v>
      </c>
      <c r="DE7" s="624"/>
      <c r="DF7" s="624"/>
      <c r="DG7" s="624"/>
      <c r="DH7" s="624"/>
      <c r="DI7" s="624"/>
      <c r="DJ7" s="624"/>
      <c r="DK7" s="624"/>
      <c r="DL7" s="624"/>
      <c r="DM7" s="624"/>
      <c r="DN7" s="624"/>
      <c r="DO7" s="624"/>
      <c r="DP7" s="625"/>
      <c r="DQ7" s="632">
        <v>736409</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4901</v>
      </c>
      <c r="S8" s="624"/>
      <c r="T8" s="624"/>
      <c r="U8" s="624"/>
      <c r="V8" s="624"/>
      <c r="W8" s="624"/>
      <c r="X8" s="624"/>
      <c r="Y8" s="625"/>
      <c r="Z8" s="626">
        <v>0.1</v>
      </c>
      <c r="AA8" s="626"/>
      <c r="AB8" s="626"/>
      <c r="AC8" s="626"/>
      <c r="AD8" s="627">
        <v>4901</v>
      </c>
      <c r="AE8" s="627"/>
      <c r="AF8" s="627"/>
      <c r="AG8" s="627"/>
      <c r="AH8" s="627"/>
      <c r="AI8" s="627"/>
      <c r="AJ8" s="627"/>
      <c r="AK8" s="627"/>
      <c r="AL8" s="628">
        <v>0.1</v>
      </c>
      <c r="AM8" s="629"/>
      <c r="AN8" s="629"/>
      <c r="AO8" s="630"/>
      <c r="AP8" s="620" t="s">
        <v>227</v>
      </c>
      <c r="AQ8" s="621"/>
      <c r="AR8" s="621"/>
      <c r="AS8" s="621"/>
      <c r="AT8" s="621"/>
      <c r="AU8" s="621"/>
      <c r="AV8" s="621"/>
      <c r="AW8" s="621"/>
      <c r="AX8" s="621"/>
      <c r="AY8" s="621"/>
      <c r="AZ8" s="621"/>
      <c r="BA8" s="621"/>
      <c r="BB8" s="621"/>
      <c r="BC8" s="621"/>
      <c r="BD8" s="621"/>
      <c r="BE8" s="621"/>
      <c r="BF8" s="622"/>
      <c r="BG8" s="623">
        <v>15585</v>
      </c>
      <c r="BH8" s="624"/>
      <c r="BI8" s="624"/>
      <c r="BJ8" s="624"/>
      <c r="BK8" s="624"/>
      <c r="BL8" s="624"/>
      <c r="BM8" s="624"/>
      <c r="BN8" s="625"/>
      <c r="BO8" s="626">
        <v>0.8</v>
      </c>
      <c r="BP8" s="626"/>
      <c r="BQ8" s="626"/>
      <c r="BR8" s="626"/>
      <c r="BS8" s="627" t="s">
        <v>121</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2177632</v>
      </c>
      <c r="CS8" s="624"/>
      <c r="CT8" s="624"/>
      <c r="CU8" s="624"/>
      <c r="CV8" s="624"/>
      <c r="CW8" s="624"/>
      <c r="CX8" s="624"/>
      <c r="CY8" s="625"/>
      <c r="CZ8" s="626">
        <v>31.4</v>
      </c>
      <c r="DA8" s="626"/>
      <c r="DB8" s="626"/>
      <c r="DC8" s="626"/>
      <c r="DD8" s="632">
        <v>1987</v>
      </c>
      <c r="DE8" s="624"/>
      <c r="DF8" s="624"/>
      <c r="DG8" s="624"/>
      <c r="DH8" s="624"/>
      <c r="DI8" s="624"/>
      <c r="DJ8" s="624"/>
      <c r="DK8" s="624"/>
      <c r="DL8" s="624"/>
      <c r="DM8" s="624"/>
      <c r="DN8" s="624"/>
      <c r="DO8" s="624"/>
      <c r="DP8" s="625"/>
      <c r="DQ8" s="632">
        <v>931712</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8302</v>
      </c>
      <c r="S9" s="624"/>
      <c r="T9" s="624"/>
      <c r="U9" s="624"/>
      <c r="V9" s="624"/>
      <c r="W9" s="624"/>
      <c r="X9" s="624"/>
      <c r="Y9" s="625"/>
      <c r="Z9" s="626">
        <v>0.1</v>
      </c>
      <c r="AA9" s="626"/>
      <c r="AB9" s="626"/>
      <c r="AC9" s="626"/>
      <c r="AD9" s="627">
        <v>8302</v>
      </c>
      <c r="AE9" s="627"/>
      <c r="AF9" s="627"/>
      <c r="AG9" s="627"/>
      <c r="AH9" s="627"/>
      <c r="AI9" s="627"/>
      <c r="AJ9" s="627"/>
      <c r="AK9" s="627"/>
      <c r="AL9" s="628">
        <v>0.2</v>
      </c>
      <c r="AM9" s="629"/>
      <c r="AN9" s="629"/>
      <c r="AO9" s="630"/>
      <c r="AP9" s="620" t="s">
        <v>230</v>
      </c>
      <c r="AQ9" s="621"/>
      <c r="AR9" s="621"/>
      <c r="AS9" s="621"/>
      <c r="AT9" s="621"/>
      <c r="AU9" s="621"/>
      <c r="AV9" s="621"/>
      <c r="AW9" s="621"/>
      <c r="AX9" s="621"/>
      <c r="AY9" s="621"/>
      <c r="AZ9" s="621"/>
      <c r="BA9" s="621"/>
      <c r="BB9" s="621"/>
      <c r="BC9" s="621"/>
      <c r="BD9" s="621"/>
      <c r="BE9" s="621"/>
      <c r="BF9" s="622"/>
      <c r="BG9" s="623">
        <v>434228</v>
      </c>
      <c r="BH9" s="624"/>
      <c r="BI9" s="624"/>
      <c r="BJ9" s="624"/>
      <c r="BK9" s="624"/>
      <c r="BL9" s="624"/>
      <c r="BM9" s="624"/>
      <c r="BN9" s="625"/>
      <c r="BO9" s="626">
        <v>23.4</v>
      </c>
      <c r="BP9" s="626"/>
      <c r="BQ9" s="626"/>
      <c r="BR9" s="626"/>
      <c r="BS9" s="627" t="s">
        <v>121</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453114</v>
      </c>
      <c r="CS9" s="624"/>
      <c r="CT9" s="624"/>
      <c r="CU9" s="624"/>
      <c r="CV9" s="624"/>
      <c r="CW9" s="624"/>
      <c r="CX9" s="624"/>
      <c r="CY9" s="625"/>
      <c r="CZ9" s="626">
        <v>6.5</v>
      </c>
      <c r="DA9" s="626"/>
      <c r="DB9" s="626"/>
      <c r="DC9" s="626"/>
      <c r="DD9" s="632">
        <v>1409</v>
      </c>
      <c r="DE9" s="624"/>
      <c r="DF9" s="624"/>
      <c r="DG9" s="624"/>
      <c r="DH9" s="624"/>
      <c r="DI9" s="624"/>
      <c r="DJ9" s="624"/>
      <c r="DK9" s="624"/>
      <c r="DL9" s="624"/>
      <c r="DM9" s="624"/>
      <c r="DN9" s="624"/>
      <c r="DO9" s="624"/>
      <c r="DP9" s="625"/>
      <c r="DQ9" s="632">
        <v>280590</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121</v>
      </c>
      <c r="S10" s="624"/>
      <c r="T10" s="624"/>
      <c r="U10" s="624"/>
      <c r="V10" s="624"/>
      <c r="W10" s="624"/>
      <c r="X10" s="624"/>
      <c r="Y10" s="625"/>
      <c r="Z10" s="626" t="s">
        <v>121</v>
      </c>
      <c r="AA10" s="626"/>
      <c r="AB10" s="626"/>
      <c r="AC10" s="626"/>
      <c r="AD10" s="627" t="s">
        <v>121</v>
      </c>
      <c r="AE10" s="627"/>
      <c r="AF10" s="627"/>
      <c r="AG10" s="627"/>
      <c r="AH10" s="627"/>
      <c r="AI10" s="627"/>
      <c r="AJ10" s="627"/>
      <c r="AK10" s="627"/>
      <c r="AL10" s="628" t="s">
        <v>121</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73163</v>
      </c>
      <c r="BH10" s="624"/>
      <c r="BI10" s="624"/>
      <c r="BJ10" s="624"/>
      <c r="BK10" s="624"/>
      <c r="BL10" s="624"/>
      <c r="BM10" s="624"/>
      <c r="BN10" s="625"/>
      <c r="BO10" s="626">
        <v>3.9</v>
      </c>
      <c r="BP10" s="626"/>
      <c r="BQ10" s="626"/>
      <c r="BR10" s="626"/>
      <c r="BS10" s="627" t="s">
        <v>121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121</v>
      </c>
      <c r="CS10" s="624"/>
      <c r="CT10" s="624"/>
      <c r="CU10" s="624"/>
      <c r="CV10" s="624"/>
      <c r="CW10" s="624"/>
      <c r="CX10" s="624"/>
      <c r="CY10" s="625"/>
      <c r="CZ10" s="626" t="s">
        <v>121</v>
      </c>
      <c r="DA10" s="626"/>
      <c r="DB10" s="626"/>
      <c r="DC10" s="626"/>
      <c r="DD10" s="632" t="s">
        <v>121</v>
      </c>
      <c r="DE10" s="624"/>
      <c r="DF10" s="624"/>
      <c r="DG10" s="624"/>
      <c r="DH10" s="624"/>
      <c r="DI10" s="624"/>
      <c r="DJ10" s="624"/>
      <c r="DK10" s="624"/>
      <c r="DL10" s="624"/>
      <c r="DM10" s="624"/>
      <c r="DN10" s="624"/>
      <c r="DO10" s="624"/>
      <c r="DP10" s="625"/>
      <c r="DQ10" s="632" t="s">
        <v>121</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307430</v>
      </c>
      <c r="S11" s="624"/>
      <c r="T11" s="624"/>
      <c r="U11" s="624"/>
      <c r="V11" s="624"/>
      <c r="W11" s="624"/>
      <c r="X11" s="624"/>
      <c r="Y11" s="625"/>
      <c r="Z11" s="628">
        <v>4.0999999999999996</v>
      </c>
      <c r="AA11" s="629"/>
      <c r="AB11" s="629"/>
      <c r="AC11" s="635"/>
      <c r="AD11" s="632">
        <v>307430</v>
      </c>
      <c r="AE11" s="624"/>
      <c r="AF11" s="624"/>
      <c r="AG11" s="624"/>
      <c r="AH11" s="624"/>
      <c r="AI11" s="624"/>
      <c r="AJ11" s="624"/>
      <c r="AK11" s="625"/>
      <c r="AL11" s="628">
        <v>8.5</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91336</v>
      </c>
      <c r="BH11" s="624"/>
      <c r="BI11" s="624"/>
      <c r="BJ11" s="624"/>
      <c r="BK11" s="624"/>
      <c r="BL11" s="624"/>
      <c r="BM11" s="624"/>
      <c r="BN11" s="625"/>
      <c r="BO11" s="626">
        <v>4.9000000000000004</v>
      </c>
      <c r="BP11" s="626"/>
      <c r="BQ11" s="626"/>
      <c r="BR11" s="626"/>
      <c r="BS11" s="627" t="s">
        <v>121</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177661</v>
      </c>
      <c r="CS11" s="624"/>
      <c r="CT11" s="624"/>
      <c r="CU11" s="624"/>
      <c r="CV11" s="624"/>
      <c r="CW11" s="624"/>
      <c r="CX11" s="624"/>
      <c r="CY11" s="625"/>
      <c r="CZ11" s="626">
        <v>2.6</v>
      </c>
      <c r="DA11" s="626"/>
      <c r="DB11" s="626"/>
      <c r="DC11" s="626"/>
      <c r="DD11" s="632">
        <v>31045</v>
      </c>
      <c r="DE11" s="624"/>
      <c r="DF11" s="624"/>
      <c r="DG11" s="624"/>
      <c r="DH11" s="624"/>
      <c r="DI11" s="624"/>
      <c r="DJ11" s="624"/>
      <c r="DK11" s="624"/>
      <c r="DL11" s="624"/>
      <c r="DM11" s="624"/>
      <c r="DN11" s="624"/>
      <c r="DO11" s="624"/>
      <c r="DP11" s="625"/>
      <c r="DQ11" s="632">
        <v>104563</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121</v>
      </c>
      <c r="S12" s="624"/>
      <c r="T12" s="624"/>
      <c r="U12" s="624"/>
      <c r="V12" s="624"/>
      <c r="W12" s="624"/>
      <c r="X12" s="624"/>
      <c r="Y12" s="625"/>
      <c r="Z12" s="626" t="s">
        <v>121</v>
      </c>
      <c r="AA12" s="626"/>
      <c r="AB12" s="626"/>
      <c r="AC12" s="626"/>
      <c r="AD12" s="627" t="s">
        <v>121</v>
      </c>
      <c r="AE12" s="627"/>
      <c r="AF12" s="627"/>
      <c r="AG12" s="627"/>
      <c r="AH12" s="627"/>
      <c r="AI12" s="627"/>
      <c r="AJ12" s="627"/>
      <c r="AK12" s="627"/>
      <c r="AL12" s="628" t="s">
        <v>121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1058972</v>
      </c>
      <c r="BH12" s="624"/>
      <c r="BI12" s="624"/>
      <c r="BJ12" s="624"/>
      <c r="BK12" s="624"/>
      <c r="BL12" s="624"/>
      <c r="BM12" s="624"/>
      <c r="BN12" s="625"/>
      <c r="BO12" s="626">
        <v>57</v>
      </c>
      <c r="BP12" s="626"/>
      <c r="BQ12" s="626"/>
      <c r="BR12" s="626"/>
      <c r="BS12" s="627" t="s">
        <v>121</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13210</v>
      </c>
      <c r="CS12" s="624"/>
      <c r="CT12" s="624"/>
      <c r="CU12" s="624"/>
      <c r="CV12" s="624"/>
      <c r="CW12" s="624"/>
      <c r="CX12" s="624"/>
      <c r="CY12" s="625"/>
      <c r="CZ12" s="626">
        <v>0.2</v>
      </c>
      <c r="DA12" s="626"/>
      <c r="DB12" s="626"/>
      <c r="DC12" s="626"/>
      <c r="DD12" s="632" t="s">
        <v>121</v>
      </c>
      <c r="DE12" s="624"/>
      <c r="DF12" s="624"/>
      <c r="DG12" s="624"/>
      <c r="DH12" s="624"/>
      <c r="DI12" s="624"/>
      <c r="DJ12" s="624"/>
      <c r="DK12" s="624"/>
      <c r="DL12" s="624"/>
      <c r="DM12" s="624"/>
      <c r="DN12" s="624"/>
      <c r="DO12" s="624"/>
      <c r="DP12" s="625"/>
      <c r="DQ12" s="632">
        <v>9305</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121</v>
      </c>
      <c r="S13" s="624"/>
      <c r="T13" s="624"/>
      <c r="U13" s="624"/>
      <c r="V13" s="624"/>
      <c r="W13" s="624"/>
      <c r="X13" s="624"/>
      <c r="Y13" s="625"/>
      <c r="Z13" s="626" t="s">
        <v>121</v>
      </c>
      <c r="AA13" s="626"/>
      <c r="AB13" s="626"/>
      <c r="AC13" s="626"/>
      <c r="AD13" s="627" t="s">
        <v>121</v>
      </c>
      <c r="AE13" s="627"/>
      <c r="AF13" s="627"/>
      <c r="AG13" s="627"/>
      <c r="AH13" s="627"/>
      <c r="AI13" s="627"/>
      <c r="AJ13" s="627"/>
      <c r="AK13" s="627"/>
      <c r="AL13" s="628" t="s">
        <v>121</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1058972</v>
      </c>
      <c r="BH13" s="624"/>
      <c r="BI13" s="624"/>
      <c r="BJ13" s="624"/>
      <c r="BK13" s="624"/>
      <c r="BL13" s="624"/>
      <c r="BM13" s="624"/>
      <c r="BN13" s="625"/>
      <c r="BO13" s="626">
        <v>57</v>
      </c>
      <c r="BP13" s="626"/>
      <c r="BQ13" s="626"/>
      <c r="BR13" s="626"/>
      <c r="BS13" s="627" t="s">
        <v>121</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680311</v>
      </c>
      <c r="CS13" s="624"/>
      <c r="CT13" s="624"/>
      <c r="CU13" s="624"/>
      <c r="CV13" s="624"/>
      <c r="CW13" s="624"/>
      <c r="CX13" s="624"/>
      <c r="CY13" s="625"/>
      <c r="CZ13" s="626">
        <v>9.8000000000000007</v>
      </c>
      <c r="DA13" s="626"/>
      <c r="DB13" s="626"/>
      <c r="DC13" s="626"/>
      <c r="DD13" s="632">
        <v>274552</v>
      </c>
      <c r="DE13" s="624"/>
      <c r="DF13" s="624"/>
      <c r="DG13" s="624"/>
      <c r="DH13" s="624"/>
      <c r="DI13" s="624"/>
      <c r="DJ13" s="624"/>
      <c r="DK13" s="624"/>
      <c r="DL13" s="624"/>
      <c r="DM13" s="624"/>
      <c r="DN13" s="624"/>
      <c r="DO13" s="624"/>
      <c r="DP13" s="625"/>
      <c r="DQ13" s="632">
        <v>445070</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121</v>
      </c>
      <c r="S14" s="624"/>
      <c r="T14" s="624"/>
      <c r="U14" s="624"/>
      <c r="V14" s="624"/>
      <c r="W14" s="624"/>
      <c r="X14" s="624"/>
      <c r="Y14" s="625"/>
      <c r="Z14" s="626" t="s">
        <v>121</v>
      </c>
      <c r="AA14" s="626"/>
      <c r="AB14" s="626"/>
      <c r="AC14" s="626"/>
      <c r="AD14" s="627" t="s">
        <v>121</v>
      </c>
      <c r="AE14" s="627"/>
      <c r="AF14" s="627"/>
      <c r="AG14" s="627"/>
      <c r="AH14" s="627"/>
      <c r="AI14" s="627"/>
      <c r="AJ14" s="627"/>
      <c r="AK14" s="627"/>
      <c r="AL14" s="628" t="s">
        <v>121</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46711</v>
      </c>
      <c r="BH14" s="624"/>
      <c r="BI14" s="624"/>
      <c r="BJ14" s="624"/>
      <c r="BK14" s="624"/>
      <c r="BL14" s="624"/>
      <c r="BM14" s="624"/>
      <c r="BN14" s="625"/>
      <c r="BO14" s="626">
        <v>2.5</v>
      </c>
      <c r="BP14" s="626"/>
      <c r="BQ14" s="626"/>
      <c r="BR14" s="626"/>
      <c r="BS14" s="627" t="s">
        <v>121</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222943</v>
      </c>
      <c r="CS14" s="624"/>
      <c r="CT14" s="624"/>
      <c r="CU14" s="624"/>
      <c r="CV14" s="624"/>
      <c r="CW14" s="624"/>
      <c r="CX14" s="624"/>
      <c r="CY14" s="625"/>
      <c r="CZ14" s="626">
        <v>3.2</v>
      </c>
      <c r="DA14" s="626"/>
      <c r="DB14" s="626"/>
      <c r="DC14" s="626"/>
      <c r="DD14" s="632">
        <v>8377</v>
      </c>
      <c r="DE14" s="624"/>
      <c r="DF14" s="624"/>
      <c r="DG14" s="624"/>
      <c r="DH14" s="624"/>
      <c r="DI14" s="624"/>
      <c r="DJ14" s="624"/>
      <c r="DK14" s="624"/>
      <c r="DL14" s="624"/>
      <c r="DM14" s="624"/>
      <c r="DN14" s="624"/>
      <c r="DO14" s="624"/>
      <c r="DP14" s="625"/>
      <c r="DQ14" s="632">
        <v>217652</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4857</v>
      </c>
      <c r="S15" s="624"/>
      <c r="T15" s="624"/>
      <c r="U15" s="624"/>
      <c r="V15" s="624"/>
      <c r="W15" s="624"/>
      <c r="X15" s="624"/>
      <c r="Y15" s="625"/>
      <c r="Z15" s="626">
        <v>0.1</v>
      </c>
      <c r="AA15" s="626"/>
      <c r="AB15" s="626"/>
      <c r="AC15" s="626"/>
      <c r="AD15" s="627">
        <v>4857</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137156</v>
      </c>
      <c r="BH15" s="624"/>
      <c r="BI15" s="624"/>
      <c r="BJ15" s="624"/>
      <c r="BK15" s="624"/>
      <c r="BL15" s="624"/>
      <c r="BM15" s="624"/>
      <c r="BN15" s="625"/>
      <c r="BO15" s="626">
        <v>7.4</v>
      </c>
      <c r="BP15" s="626"/>
      <c r="BQ15" s="626"/>
      <c r="BR15" s="626"/>
      <c r="BS15" s="627" t="s">
        <v>121</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1084059</v>
      </c>
      <c r="CS15" s="624"/>
      <c r="CT15" s="624"/>
      <c r="CU15" s="624"/>
      <c r="CV15" s="624"/>
      <c r="CW15" s="624"/>
      <c r="CX15" s="624"/>
      <c r="CY15" s="625"/>
      <c r="CZ15" s="626">
        <v>15.6</v>
      </c>
      <c r="DA15" s="626"/>
      <c r="DB15" s="626"/>
      <c r="DC15" s="626"/>
      <c r="DD15" s="632">
        <v>616799</v>
      </c>
      <c r="DE15" s="624"/>
      <c r="DF15" s="624"/>
      <c r="DG15" s="624"/>
      <c r="DH15" s="624"/>
      <c r="DI15" s="624"/>
      <c r="DJ15" s="624"/>
      <c r="DK15" s="624"/>
      <c r="DL15" s="624"/>
      <c r="DM15" s="624"/>
      <c r="DN15" s="624"/>
      <c r="DO15" s="624"/>
      <c r="DP15" s="625"/>
      <c r="DQ15" s="632">
        <v>594070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39551</v>
      </c>
      <c r="S16" s="624"/>
      <c r="T16" s="624"/>
      <c r="U16" s="624"/>
      <c r="V16" s="624"/>
      <c r="W16" s="624"/>
      <c r="X16" s="624"/>
      <c r="Y16" s="625"/>
      <c r="Z16" s="626">
        <v>0.5</v>
      </c>
      <c r="AA16" s="626"/>
      <c r="AB16" s="626"/>
      <c r="AC16" s="626"/>
      <c r="AD16" s="627">
        <v>39551</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121</v>
      </c>
      <c r="BH16" s="624"/>
      <c r="BI16" s="624"/>
      <c r="BJ16" s="624"/>
      <c r="BK16" s="624"/>
      <c r="BL16" s="624"/>
      <c r="BM16" s="624"/>
      <c r="BN16" s="625"/>
      <c r="BO16" s="626" t="s">
        <v>121</v>
      </c>
      <c r="BP16" s="626"/>
      <c r="BQ16" s="626"/>
      <c r="BR16" s="626"/>
      <c r="BS16" s="627" t="s">
        <v>121</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121</v>
      </c>
      <c r="CS16" s="624"/>
      <c r="CT16" s="624"/>
      <c r="CU16" s="624"/>
      <c r="CV16" s="624"/>
      <c r="CW16" s="624"/>
      <c r="CX16" s="624"/>
      <c r="CY16" s="625"/>
      <c r="CZ16" s="626" t="s">
        <v>121</v>
      </c>
      <c r="DA16" s="626"/>
      <c r="DB16" s="626"/>
      <c r="DC16" s="626"/>
      <c r="DD16" s="632" t="s">
        <v>121</v>
      </c>
      <c r="DE16" s="624"/>
      <c r="DF16" s="624"/>
      <c r="DG16" s="624"/>
      <c r="DH16" s="624"/>
      <c r="DI16" s="624"/>
      <c r="DJ16" s="624"/>
      <c r="DK16" s="624"/>
      <c r="DL16" s="624"/>
      <c r="DM16" s="624"/>
      <c r="DN16" s="624"/>
      <c r="DO16" s="624"/>
      <c r="DP16" s="625"/>
      <c r="DQ16" s="632" t="s">
        <v>121</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74641</v>
      </c>
      <c r="S17" s="624"/>
      <c r="T17" s="624"/>
      <c r="U17" s="624"/>
      <c r="V17" s="624"/>
      <c r="W17" s="624"/>
      <c r="X17" s="624"/>
      <c r="Y17" s="625"/>
      <c r="Z17" s="626">
        <v>1</v>
      </c>
      <c r="AA17" s="626"/>
      <c r="AB17" s="626"/>
      <c r="AC17" s="626"/>
      <c r="AD17" s="627">
        <v>74641</v>
      </c>
      <c r="AE17" s="627"/>
      <c r="AF17" s="627"/>
      <c r="AG17" s="627"/>
      <c r="AH17" s="627"/>
      <c r="AI17" s="627"/>
      <c r="AJ17" s="627"/>
      <c r="AK17" s="627"/>
      <c r="AL17" s="628">
        <v>2.1</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121</v>
      </c>
      <c r="BH17" s="624"/>
      <c r="BI17" s="624"/>
      <c r="BJ17" s="624"/>
      <c r="BK17" s="624"/>
      <c r="BL17" s="624"/>
      <c r="BM17" s="624"/>
      <c r="BN17" s="625"/>
      <c r="BO17" s="626" t="s">
        <v>121</v>
      </c>
      <c r="BP17" s="626"/>
      <c r="BQ17" s="626"/>
      <c r="BR17" s="626"/>
      <c r="BS17" s="627" t="s">
        <v>121</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714827</v>
      </c>
      <c r="CS17" s="624"/>
      <c r="CT17" s="624"/>
      <c r="CU17" s="624"/>
      <c r="CV17" s="624"/>
      <c r="CW17" s="624"/>
      <c r="CX17" s="624"/>
      <c r="CY17" s="625"/>
      <c r="CZ17" s="626">
        <v>10.3</v>
      </c>
      <c r="DA17" s="626"/>
      <c r="DB17" s="626"/>
      <c r="DC17" s="626"/>
      <c r="DD17" s="632" t="s">
        <v>121</v>
      </c>
      <c r="DE17" s="624"/>
      <c r="DF17" s="624"/>
      <c r="DG17" s="624"/>
      <c r="DH17" s="624"/>
      <c r="DI17" s="624"/>
      <c r="DJ17" s="624"/>
      <c r="DK17" s="624"/>
      <c r="DL17" s="624"/>
      <c r="DM17" s="624"/>
      <c r="DN17" s="624"/>
      <c r="DO17" s="624"/>
      <c r="DP17" s="625"/>
      <c r="DQ17" s="632">
        <v>663395</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27993</v>
      </c>
      <c r="S18" s="624"/>
      <c r="T18" s="624"/>
      <c r="U18" s="624"/>
      <c r="V18" s="624"/>
      <c r="W18" s="624"/>
      <c r="X18" s="624"/>
      <c r="Y18" s="625"/>
      <c r="Z18" s="626">
        <v>0.4</v>
      </c>
      <c r="AA18" s="626"/>
      <c r="AB18" s="626"/>
      <c r="AC18" s="626"/>
      <c r="AD18" s="627">
        <v>27993</v>
      </c>
      <c r="AE18" s="627"/>
      <c r="AF18" s="627"/>
      <c r="AG18" s="627"/>
      <c r="AH18" s="627"/>
      <c r="AI18" s="627"/>
      <c r="AJ18" s="627"/>
      <c r="AK18" s="627"/>
      <c r="AL18" s="628">
        <v>0.8</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121</v>
      </c>
      <c r="BH18" s="624"/>
      <c r="BI18" s="624"/>
      <c r="BJ18" s="624"/>
      <c r="BK18" s="624"/>
      <c r="BL18" s="624"/>
      <c r="BM18" s="624"/>
      <c r="BN18" s="625"/>
      <c r="BO18" s="626" t="s">
        <v>121</v>
      </c>
      <c r="BP18" s="626"/>
      <c r="BQ18" s="626"/>
      <c r="BR18" s="626"/>
      <c r="BS18" s="627" t="s">
        <v>121</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121</v>
      </c>
      <c r="CS18" s="624"/>
      <c r="CT18" s="624"/>
      <c r="CU18" s="624"/>
      <c r="CV18" s="624"/>
      <c r="CW18" s="624"/>
      <c r="CX18" s="624"/>
      <c r="CY18" s="625"/>
      <c r="CZ18" s="626" t="s">
        <v>121</v>
      </c>
      <c r="DA18" s="626"/>
      <c r="DB18" s="626"/>
      <c r="DC18" s="626"/>
      <c r="DD18" s="632" t="s">
        <v>121</v>
      </c>
      <c r="DE18" s="624"/>
      <c r="DF18" s="624"/>
      <c r="DG18" s="624"/>
      <c r="DH18" s="624"/>
      <c r="DI18" s="624"/>
      <c r="DJ18" s="624"/>
      <c r="DK18" s="624"/>
      <c r="DL18" s="624"/>
      <c r="DM18" s="624"/>
      <c r="DN18" s="624"/>
      <c r="DO18" s="624"/>
      <c r="DP18" s="625"/>
      <c r="DQ18" s="632" t="s">
        <v>121</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46526</v>
      </c>
      <c r="S19" s="624"/>
      <c r="T19" s="624"/>
      <c r="U19" s="624"/>
      <c r="V19" s="624"/>
      <c r="W19" s="624"/>
      <c r="X19" s="624"/>
      <c r="Y19" s="625"/>
      <c r="Z19" s="626">
        <v>0.6</v>
      </c>
      <c r="AA19" s="626"/>
      <c r="AB19" s="626"/>
      <c r="AC19" s="626"/>
      <c r="AD19" s="627">
        <v>46526</v>
      </c>
      <c r="AE19" s="627"/>
      <c r="AF19" s="627"/>
      <c r="AG19" s="627"/>
      <c r="AH19" s="627"/>
      <c r="AI19" s="627"/>
      <c r="AJ19" s="627"/>
      <c r="AK19" s="627"/>
      <c r="AL19" s="628">
        <v>1.3</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1176</v>
      </c>
      <c r="BH19" s="624"/>
      <c r="BI19" s="624"/>
      <c r="BJ19" s="624"/>
      <c r="BK19" s="624"/>
      <c r="BL19" s="624"/>
      <c r="BM19" s="624"/>
      <c r="BN19" s="625"/>
      <c r="BO19" s="626">
        <v>0.1</v>
      </c>
      <c r="BP19" s="626"/>
      <c r="BQ19" s="626"/>
      <c r="BR19" s="626"/>
      <c r="BS19" s="627" t="s">
        <v>121</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121</v>
      </c>
      <c r="CS19" s="624"/>
      <c r="CT19" s="624"/>
      <c r="CU19" s="624"/>
      <c r="CV19" s="624"/>
      <c r="CW19" s="624"/>
      <c r="CX19" s="624"/>
      <c r="CY19" s="625"/>
      <c r="CZ19" s="626" t="s">
        <v>121</v>
      </c>
      <c r="DA19" s="626"/>
      <c r="DB19" s="626"/>
      <c r="DC19" s="626"/>
      <c r="DD19" s="632" t="s">
        <v>121</v>
      </c>
      <c r="DE19" s="624"/>
      <c r="DF19" s="624"/>
      <c r="DG19" s="624"/>
      <c r="DH19" s="624"/>
      <c r="DI19" s="624"/>
      <c r="DJ19" s="624"/>
      <c r="DK19" s="624"/>
      <c r="DL19" s="624"/>
      <c r="DM19" s="624"/>
      <c r="DN19" s="624"/>
      <c r="DO19" s="624"/>
      <c r="DP19" s="625"/>
      <c r="DQ19" s="632" t="s">
        <v>121</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122</v>
      </c>
      <c r="S20" s="624"/>
      <c r="T20" s="624"/>
      <c r="U20" s="624"/>
      <c r="V20" s="624"/>
      <c r="W20" s="624"/>
      <c r="X20" s="624"/>
      <c r="Y20" s="625"/>
      <c r="Z20" s="626">
        <v>0</v>
      </c>
      <c r="AA20" s="626"/>
      <c r="AB20" s="626"/>
      <c r="AC20" s="626"/>
      <c r="AD20" s="627">
        <v>122</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1176</v>
      </c>
      <c r="BH20" s="624"/>
      <c r="BI20" s="624"/>
      <c r="BJ20" s="624"/>
      <c r="BK20" s="624"/>
      <c r="BL20" s="624"/>
      <c r="BM20" s="624"/>
      <c r="BN20" s="625"/>
      <c r="BO20" s="626">
        <v>0.1</v>
      </c>
      <c r="BP20" s="626"/>
      <c r="BQ20" s="626"/>
      <c r="BR20" s="626"/>
      <c r="BS20" s="627" t="s">
        <v>121</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6945050</v>
      </c>
      <c r="CS20" s="624"/>
      <c r="CT20" s="624"/>
      <c r="CU20" s="624"/>
      <c r="CV20" s="624"/>
      <c r="CW20" s="624"/>
      <c r="CX20" s="624"/>
      <c r="CY20" s="625"/>
      <c r="CZ20" s="626">
        <v>100</v>
      </c>
      <c r="DA20" s="626"/>
      <c r="DB20" s="626"/>
      <c r="DC20" s="626"/>
      <c r="DD20" s="632">
        <v>948041</v>
      </c>
      <c r="DE20" s="624"/>
      <c r="DF20" s="624"/>
      <c r="DG20" s="624"/>
      <c r="DH20" s="624"/>
      <c r="DI20" s="624"/>
      <c r="DJ20" s="624"/>
      <c r="DK20" s="624"/>
      <c r="DL20" s="624"/>
      <c r="DM20" s="624"/>
      <c r="DN20" s="624"/>
      <c r="DO20" s="624"/>
      <c r="DP20" s="625"/>
      <c r="DQ20" s="632">
        <v>4046940</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1449141</v>
      </c>
      <c r="S21" s="624"/>
      <c r="T21" s="624"/>
      <c r="U21" s="624"/>
      <c r="V21" s="624"/>
      <c r="W21" s="624"/>
      <c r="X21" s="624"/>
      <c r="Y21" s="625"/>
      <c r="Z21" s="626">
        <v>19.3</v>
      </c>
      <c r="AA21" s="626"/>
      <c r="AB21" s="626"/>
      <c r="AC21" s="626"/>
      <c r="AD21" s="627">
        <v>1254301</v>
      </c>
      <c r="AE21" s="627"/>
      <c r="AF21" s="627"/>
      <c r="AG21" s="627"/>
      <c r="AH21" s="627"/>
      <c r="AI21" s="627"/>
      <c r="AJ21" s="627"/>
      <c r="AK21" s="627"/>
      <c r="AL21" s="628">
        <v>34.799999999999997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1176</v>
      </c>
      <c r="BH21" s="624"/>
      <c r="BI21" s="624"/>
      <c r="BJ21" s="624"/>
      <c r="BK21" s="624"/>
      <c r="BL21" s="624"/>
      <c r="BM21" s="624"/>
      <c r="BN21" s="625"/>
      <c r="BO21" s="626">
        <v>0.1</v>
      </c>
      <c r="BP21" s="626"/>
      <c r="BQ21" s="626"/>
      <c r="BR21" s="626"/>
      <c r="BS21" s="627" t="s">
        <v>121</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1254301</v>
      </c>
      <c r="S22" s="624"/>
      <c r="T22" s="624"/>
      <c r="U22" s="624"/>
      <c r="V22" s="624"/>
      <c r="W22" s="624"/>
      <c r="X22" s="624"/>
      <c r="Y22" s="625"/>
      <c r="Z22" s="626">
        <v>16.7</v>
      </c>
      <c r="AA22" s="626"/>
      <c r="AB22" s="626"/>
      <c r="AC22" s="626"/>
      <c r="AD22" s="627">
        <v>1254301</v>
      </c>
      <c r="AE22" s="627"/>
      <c r="AF22" s="627"/>
      <c r="AG22" s="627"/>
      <c r="AH22" s="627"/>
      <c r="AI22" s="627"/>
      <c r="AJ22" s="627"/>
      <c r="AK22" s="627"/>
      <c r="AL22" s="628">
        <v>34.799999999999997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121</v>
      </c>
      <c r="BH22" s="624"/>
      <c r="BI22" s="624"/>
      <c r="BJ22" s="624"/>
      <c r="BK22" s="624"/>
      <c r="BL22" s="624"/>
      <c r="BM22" s="624"/>
      <c r="BN22" s="625"/>
      <c r="BO22" s="626" t="s">
        <v>121</v>
      </c>
      <c r="BP22" s="626"/>
      <c r="BQ22" s="626"/>
      <c r="BR22" s="626"/>
      <c r="BS22" s="627" t="s">
        <v>121</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194840</v>
      </c>
      <c r="S23" s="624"/>
      <c r="T23" s="624"/>
      <c r="U23" s="624"/>
      <c r="V23" s="624"/>
      <c r="W23" s="624"/>
      <c r="X23" s="624"/>
      <c r="Y23" s="625"/>
      <c r="Z23" s="626">
        <v>2.6</v>
      </c>
      <c r="AA23" s="626"/>
      <c r="AB23" s="626"/>
      <c r="AC23" s="626"/>
      <c r="AD23" s="627" t="s">
        <v>121</v>
      </c>
      <c r="AE23" s="627"/>
      <c r="AF23" s="627"/>
      <c r="AG23" s="627"/>
      <c r="AH23" s="627"/>
      <c r="AI23" s="627"/>
      <c r="AJ23" s="627"/>
      <c r="AK23" s="627"/>
      <c r="AL23" s="628" t="s">
        <v>121</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121</v>
      </c>
      <c r="BH23" s="624"/>
      <c r="BI23" s="624"/>
      <c r="BJ23" s="624"/>
      <c r="BK23" s="624"/>
      <c r="BL23" s="624"/>
      <c r="BM23" s="624"/>
      <c r="BN23" s="625"/>
      <c r="BO23" s="626" t="s">
        <v>121</v>
      </c>
      <c r="BP23" s="626"/>
      <c r="BQ23" s="626"/>
      <c r="BR23" s="626"/>
      <c r="BS23" s="627" t="s">
        <v>121</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121</v>
      </c>
      <c r="S24" s="624"/>
      <c r="T24" s="624"/>
      <c r="U24" s="624"/>
      <c r="V24" s="624"/>
      <c r="W24" s="624"/>
      <c r="X24" s="624"/>
      <c r="Y24" s="625"/>
      <c r="Z24" s="626" t="s">
        <v>121</v>
      </c>
      <c r="AA24" s="626"/>
      <c r="AB24" s="626"/>
      <c r="AC24" s="626"/>
      <c r="AD24" s="627" t="s">
        <v>121</v>
      </c>
      <c r="AE24" s="627"/>
      <c r="AF24" s="627"/>
      <c r="AG24" s="627"/>
      <c r="AH24" s="627"/>
      <c r="AI24" s="627"/>
      <c r="AJ24" s="627"/>
      <c r="AK24" s="627"/>
      <c r="AL24" s="628" t="s">
        <v>121</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121</v>
      </c>
      <c r="BH24" s="624"/>
      <c r="BI24" s="624"/>
      <c r="BJ24" s="624"/>
      <c r="BK24" s="624"/>
      <c r="BL24" s="624"/>
      <c r="BM24" s="624"/>
      <c r="BN24" s="625"/>
      <c r="BO24" s="626" t="s">
        <v>121</v>
      </c>
      <c r="BP24" s="626"/>
      <c r="BQ24" s="626"/>
      <c r="BR24" s="626"/>
      <c r="BS24" s="627" t="s">
        <v>121</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3132587</v>
      </c>
      <c r="CS24" s="613"/>
      <c r="CT24" s="613"/>
      <c r="CU24" s="613"/>
      <c r="CV24" s="613"/>
      <c r="CW24" s="613"/>
      <c r="CX24" s="613"/>
      <c r="CY24" s="614"/>
      <c r="CZ24" s="617">
        <v>45.1</v>
      </c>
      <c r="DA24" s="618"/>
      <c r="DB24" s="618"/>
      <c r="DC24" s="634"/>
      <c r="DD24" s="655">
        <v>1855809</v>
      </c>
      <c r="DE24" s="613"/>
      <c r="DF24" s="613"/>
      <c r="DG24" s="613"/>
      <c r="DH24" s="613"/>
      <c r="DI24" s="613"/>
      <c r="DJ24" s="613"/>
      <c r="DK24" s="614"/>
      <c r="DL24" s="655">
        <v>1673228</v>
      </c>
      <c r="DM24" s="613"/>
      <c r="DN24" s="613"/>
      <c r="DO24" s="613"/>
      <c r="DP24" s="613"/>
      <c r="DQ24" s="613"/>
      <c r="DR24" s="613"/>
      <c r="DS24" s="613"/>
      <c r="DT24" s="613"/>
      <c r="DU24" s="613"/>
      <c r="DV24" s="614"/>
      <c r="DW24" s="617">
        <v>46.3</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3790247</v>
      </c>
      <c r="S25" s="624"/>
      <c r="T25" s="624"/>
      <c r="U25" s="624"/>
      <c r="V25" s="624"/>
      <c r="W25" s="624"/>
      <c r="X25" s="624"/>
      <c r="Y25" s="625"/>
      <c r="Z25" s="626">
        <v>50.5</v>
      </c>
      <c r="AA25" s="626"/>
      <c r="AB25" s="626"/>
      <c r="AC25" s="626"/>
      <c r="AD25" s="627">
        <v>3595407</v>
      </c>
      <c r="AE25" s="627"/>
      <c r="AF25" s="627"/>
      <c r="AG25" s="627"/>
      <c r="AH25" s="627"/>
      <c r="AI25" s="627"/>
      <c r="AJ25" s="627"/>
      <c r="AK25" s="627"/>
      <c r="AL25" s="628">
        <v>99.9</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121</v>
      </c>
      <c r="BH25" s="624"/>
      <c r="BI25" s="624"/>
      <c r="BJ25" s="624"/>
      <c r="BK25" s="624"/>
      <c r="BL25" s="624"/>
      <c r="BM25" s="624"/>
      <c r="BN25" s="625"/>
      <c r="BO25" s="626" t="s">
        <v>121</v>
      </c>
      <c r="BP25" s="626"/>
      <c r="BQ25" s="626"/>
      <c r="BR25" s="626"/>
      <c r="BS25" s="627" t="s">
        <v>121</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815665</v>
      </c>
      <c r="CS25" s="656"/>
      <c r="CT25" s="656"/>
      <c r="CU25" s="656"/>
      <c r="CV25" s="656"/>
      <c r="CW25" s="656"/>
      <c r="CX25" s="656"/>
      <c r="CY25" s="657"/>
      <c r="CZ25" s="628">
        <v>11.7</v>
      </c>
      <c r="DA25" s="653"/>
      <c r="DB25" s="653"/>
      <c r="DC25" s="658"/>
      <c r="DD25" s="632">
        <v>728705</v>
      </c>
      <c r="DE25" s="656"/>
      <c r="DF25" s="656"/>
      <c r="DG25" s="656"/>
      <c r="DH25" s="656"/>
      <c r="DI25" s="656"/>
      <c r="DJ25" s="656"/>
      <c r="DK25" s="657"/>
      <c r="DL25" s="632">
        <v>726414</v>
      </c>
      <c r="DM25" s="656"/>
      <c r="DN25" s="656"/>
      <c r="DO25" s="656"/>
      <c r="DP25" s="656"/>
      <c r="DQ25" s="656"/>
      <c r="DR25" s="656"/>
      <c r="DS25" s="656"/>
      <c r="DT25" s="656"/>
      <c r="DU25" s="656"/>
      <c r="DV25" s="657"/>
      <c r="DW25" s="628">
        <v>20.100000000000001</v>
      </c>
      <c r="DX25" s="653"/>
      <c r="DY25" s="653"/>
      <c r="DZ25" s="653"/>
      <c r="EA25" s="653"/>
      <c r="EB25" s="653"/>
      <c r="EC25" s="654"/>
    </row>
    <row r="26" spans="2:133" ht="11.25" customHeight="1" x14ac:dyDescent="0.15">
      <c r="B26" s="620" t="s">
        <v>283</v>
      </c>
      <c r="C26" s="621"/>
      <c r="D26" s="621"/>
      <c r="E26" s="621"/>
      <c r="F26" s="621"/>
      <c r="G26" s="621"/>
      <c r="H26" s="621"/>
      <c r="I26" s="621"/>
      <c r="J26" s="621"/>
      <c r="K26" s="621"/>
      <c r="L26" s="621"/>
      <c r="M26" s="621"/>
      <c r="N26" s="621"/>
      <c r="O26" s="621"/>
      <c r="P26" s="621"/>
      <c r="Q26" s="622"/>
      <c r="R26" s="623">
        <v>1286</v>
      </c>
      <c r="S26" s="624"/>
      <c r="T26" s="624"/>
      <c r="U26" s="624"/>
      <c r="V26" s="624"/>
      <c r="W26" s="624"/>
      <c r="X26" s="624"/>
      <c r="Y26" s="625"/>
      <c r="Z26" s="626">
        <v>0</v>
      </c>
      <c r="AA26" s="626"/>
      <c r="AB26" s="626"/>
      <c r="AC26" s="626"/>
      <c r="AD26" s="627">
        <v>1286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121</v>
      </c>
      <c r="BH26" s="624"/>
      <c r="BI26" s="624"/>
      <c r="BJ26" s="624"/>
      <c r="BK26" s="624"/>
      <c r="BL26" s="624"/>
      <c r="BM26" s="624"/>
      <c r="BN26" s="625"/>
      <c r="BO26" s="626" t="s">
        <v>121</v>
      </c>
      <c r="BP26" s="626"/>
      <c r="BQ26" s="626"/>
      <c r="BR26" s="626"/>
      <c r="BS26" s="627" t="s">
        <v>121</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471797</v>
      </c>
      <c r="CS26" s="624"/>
      <c r="CT26" s="624"/>
      <c r="CU26" s="624"/>
      <c r="CV26" s="624"/>
      <c r="CW26" s="624"/>
      <c r="CX26" s="624"/>
      <c r="CY26" s="625"/>
      <c r="CZ26" s="628">
        <v>6.8</v>
      </c>
      <c r="DA26" s="653"/>
      <c r="DB26" s="653"/>
      <c r="DC26" s="658"/>
      <c r="DD26" s="632">
        <v>410934</v>
      </c>
      <c r="DE26" s="624"/>
      <c r="DF26" s="624"/>
      <c r="DG26" s="624"/>
      <c r="DH26" s="624"/>
      <c r="DI26" s="624"/>
      <c r="DJ26" s="624"/>
      <c r="DK26" s="625"/>
      <c r="DL26" s="632" t="s">
        <v>121</v>
      </c>
      <c r="DM26" s="624"/>
      <c r="DN26" s="624"/>
      <c r="DO26" s="624"/>
      <c r="DP26" s="624"/>
      <c r="DQ26" s="624"/>
      <c r="DR26" s="624"/>
      <c r="DS26" s="624"/>
      <c r="DT26" s="624"/>
      <c r="DU26" s="624"/>
      <c r="DV26" s="625"/>
      <c r="DW26" s="628" t="s">
        <v>121</v>
      </c>
      <c r="DX26" s="653"/>
      <c r="DY26" s="653"/>
      <c r="DZ26" s="653"/>
      <c r="EA26" s="653"/>
      <c r="EB26" s="653"/>
      <c r="EC26" s="654"/>
    </row>
    <row r="27" spans="2:133" ht="11.25" customHeight="1" x14ac:dyDescent="0.15">
      <c r="B27" s="620" t="s">
        <v>286</v>
      </c>
      <c r="C27" s="621"/>
      <c r="D27" s="621"/>
      <c r="E27" s="621"/>
      <c r="F27" s="621"/>
      <c r="G27" s="621"/>
      <c r="H27" s="621"/>
      <c r="I27" s="621"/>
      <c r="J27" s="621"/>
      <c r="K27" s="621"/>
      <c r="L27" s="621"/>
      <c r="M27" s="621"/>
      <c r="N27" s="621"/>
      <c r="O27" s="621"/>
      <c r="P27" s="621"/>
      <c r="Q27" s="622"/>
      <c r="R27" s="623">
        <v>61914</v>
      </c>
      <c r="S27" s="624"/>
      <c r="T27" s="624"/>
      <c r="U27" s="624"/>
      <c r="V27" s="624"/>
      <c r="W27" s="624"/>
      <c r="X27" s="624"/>
      <c r="Y27" s="625"/>
      <c r="Z27" s="626">
        <v>0.8</v>
      </c>
      <c r="AA27" s="626"/>
      <c r="AB27" s="626"/>
      <c r="AC27" s="626"/>
      <c r="AD27" s="627" t="s">
        <v>121</v>
      </c>
      <c r="AE27" s="627"/>
      <c r="AF27" s="627"/>
      <c r="AG27" s="627"/>
      <c r="AH27" s="627"/>
      <c r="AI27" s="627"/>
      <c r="AJ27" s="627"/>
      <c r="AK27" s="627"/>
      <c r="AL27" s="628" t="s">
        <v>121</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1858327</v>
      </c>
      <c r="BH27" s="624"/>
      <c r="BI27" s="624"/>
      <c r="BJ27" s="624"/>
      <c r="BK27" s="624"/>
      <c r="BL27" s="624"/>
      <c r="BM27" s="624"/>
      <c r="BN27" s="625"/>
      <c r="BO27" s="626">
        <v>100</v>
      </c>
      <c r="BP27" s="626"/>
      <c r="BQ27" s="626"/>
      <c r="BR27" s="626"/>
      <c r="BS27" s="627" t="s">
        <v>121</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1602095</v>
      </c>
      <c r="CS27" s="656"/>
      <c r="CT27" s="656"/>
      <c r="CU27" s="656"/>
      <c r="CV27" s="656"/>
      <c r="CW27" s="656"/>
      <c r="CX27" s="656"/>
      <c r="CY27" s="657"/>
      <c r="CZ27" s="628">
        <v>23.1</v>
      </c>
      <c r="DA27" s="653"/>
      <c r="DB27" s="653"/>
      <c r="DC27" s="658"/>
      <c r="DD27" s="632">
        <v>463709</v>
      </c>
      <c r="DE27" s="656"/>
      <c r="DF27" s="656"/>
      <c r="DG27" s="656"/>
      <c r="DH27" s="656"/>
      <c r="DI27" s="656"/>
      <c r="DJ27" s="656"/>
      <c r="DK27" s="657"/>
      <c r="DL27" s="632">
        <v>283419</v>
      </c>
      <c r="DM27" s="656"/>
      <c r="DN27" s="656"/>
      <c r="DO27" s="656"/>
      <c r="DP27" s="656"/>
      <c r="DQ27" s="656"/>
      <c r="DR27" s="656"/>
      <c r="DS27" s="656"/>
      <c r="DT27" s="656"/>
      <c r="DU27" s="656"/>
      <c r="DV27" s="657"/>
      <c r="DW27" s="628">
        <v>7.8</v>
      </c>
      <c r="DX27" s="653"/>
      <c r="DY27" s="653"/>
      <c r="DZ27" s="653"/>
      <c r="EA27" s="653"/>
      <c r="EB27" s="653"/>
      <c r="EC27" s="654"/>
    </row>
    <row r="28" spans="2:133" ht="11.25" customHeight="1" x14ac:dyDescent="0.15">
      <c r="B28" s="620" t="s">
        <v>289</v>
      </c>
      <c r="C28" s="621"/>
      <c r="D28" s="621"/>
      <c r="E28" s="621"/>
      <c r="F28" s="621"/>
      <c r="G28" s="621"/>
      <c r="H28" s="621"/>
      <c r="I28" s="621"/>
      <c r="J28" s="621"/>
      <c r="K28" s="621"/>
      <c r="L28" s="621"/>
      <c r="M28" s="621"/>
      <c r="N28" s="621"/>
      <c r="O28" s="621"/>
      <c r="P28" s="621"/>
      <c r="Q28" s="622"/>
      <c r="R28" s="623">
        <v>57240</v>
      </c>
      <c r="S28" s="624"/>
      <c r="T28" s="624"/>
      <c r="U28" s="624"/>
      <c r="V28" s="624"/>
      <c r="W28" s="624"/>
      <c r="X28" s="624"/>
      <c r="Y28" s="625"/>
      <c r="Z28" s="626">
        <v>0.8</v>
      </c>
      <c r="AA28" s="626"/>
      <c r="AB28" s="626"/>
      <c r="AC28" s="626"/>
      <c r="AD28" s="627">
        <v>111</v>
      </c>
      <c r="AE28" s="627"/>
      <c r="AF28" s="627"/>
      <c r="AG28" s="627"/>
      <c r="AH28" s="627"/>
      <c r="AI28" s="627"/>
      <c r="AJ28" s="627"/>
      <c r="AK28" s="627"/>
      <c r="AL28" s="628">
        <v>0</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714827</v>
      </c>
      <c r="CS28" s="624"/>
      <c r="CT28" s="624"/>
      <c r="CU28" s="624"/>
      <c r="CV28" s="624"/>
      <c r="CW28" s="624"/>
      <c r="CX28" s="624"/>
      <c r="CY28" s="625"/>
      <c r="CZ28" s="628">
        <v>10.3</v>
      </c>
      <c r="DA28" s="653"/>
      <c r="DB28" s="653"/>
      <c r="DC28" s="658"/>
      <c r="DD28" s="632">
        <v>663395</v>
      </c>
      <c r="DE28" s="624"/>
      <c r="DF28" s="624"/>
      <c r="DG28" s="624"/>
      <c r="DH28" s="624"/>
      <c r="DI28" s="624"/>
      <c r="DJ28" s="624"/>
      <c r="DK28" s="625"/>
      <c r="DL28" s="632">
        <v>663395</v>
      </c>
      <c r="DM28" s="624"/>
      <c r="DN28" s="624"/>
      <c r="DO28" s="624"/>
      <c r="DP28" s="624"/>
      <c r="DQ28" s="624"/>
      <c r="DR28" s="624"/>
      <c r="DS28" s="624"/>
      <c r="DT28" s="624"/>
      <c r="DU28" s="624"/>
      <c r="DV28" s="625"/>
      <c r="DW28" s="628">
        <v>18.3</v>
      </c>
      <c r="DX28" s="653"/>
      <c r="DY28" s="653"/>
      <c r="DZ28" s="653"/>
      <c r="EA28" s="653"/>
      <c r="EB28" s="653"/>
      <c r="EC28" s="654"/>
    </row>
    <row r="29" spans="2:133" ht="11.25" customHeight="1" x14ac:dyDescent="0.15">
      <c r="B29" s="620" t="s">
        <v>291</v>
      </c>
      <c r="C29" s="621"/>
      <c r="D29" s="621"/>
      <c r="E29" s="621"/>
      <c r="F29" s="621"/>
      <c r="G29" s="621"/>
      <c r="H29" s="621"/>
      <c r="I29" s="621"/>
      <c r="J29" s="621"/>
      <c r="K29" s="621"/>
      <c r="L29" s="621"/>
      <c r="M29" s="621"/>
      <c r="N29" s="621"/>
      <c r="O29" s="621"/>
      <c r="P29" s="621"/>
      <c r="Q29" s="622"/>
      <c r="R29" s="623">
        <v>5944</v>
      </c>
      <c r="S29" s="624"/>
      <c r="T29" s="624"/>
      <c r="U29" s="624"/>
      <c r="V29" s="624"/>
      <c r="W29" s="624"/>
      <c r="X29" s="624"/>
      <c r="Y29" s="625"/>
      <c r="Z29" s="626">
        <v>0.1</v>
      </c>
      <c r="AA29" s="626"/>
      <c r="AB29" s="626"/>
      <c r="AC29" s="626"/>
      <c r="AD29" s="627" t="s">
        <v>121</v>
      </c>
      <c r="AE29" s="627"/>
      <c r="AF29" s="627"/>
      <c r="AG29" s="627"/>
      <c r="AH29" s="627"/>
      <c r="AI29" s="627"/>
      <c r="AJ29" s="627"/>
      <c r="AK29" s="627"/>
      <c r="AL29" s="628" t="s">
        <v>121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714827</v>
      </c>
      <c r="CS29" s="656"/>
      <c r="CT29" s="656"/>
      <c r="CU29" s="656"/>
      <c r="CV29" s="656"/>
      <c r="CW29" s="656"/>
      <c r="CX29" s="656"/>
      <c r="CY29" s="657"/>
      <c r="CZ29" s="628">
        <v>10.3</v>
      </c>
      <c r="DA29" s="653"/>
      <c r="DB29" s="653"/>
      <c r="DC29" s="658"/>
      <c r="DD29" s="632">
        <v>663395</v>
      </c>
      <c r="DE29" s="656"/>
      <c r="DF29" s="656"/>
      <c r="DG29" s="656"/>
      <c r="DH29" s="656"/>
      <c r="DI29" s="656"/>
      <c r="DJ29" s="656"/>
      <c r="DK29" s="657"/>
      <c r="DL29" s="632">
        <v>663395</v>
      </c>
      <c r="DM29" s="656"/>
      <c r="DN29" s="656"/>
      <c r="DO29" s="656"/>
      <c r="DP29" s="656"/>
      <c r="DQ29" s="656"/>
      <c r="DR29" s="656"/>
      <c r="DS29" s="656"/>
      <c r="DT29" s="656"/>
      <c r="DU29" s="656"/>
      <c r="DV29" s="657"/>
      <c r="DW29" s="628">
        <v>18.3</v>
      </c>
      <c r="DX29" s="653"/>
      <c r="DY29" s="653"/>
      <c r="DZ29" s="653"/>
      <c r="EA29" s="653"/>
      <c r="EB29" s="653"/>
      <c r="EC29" s="654"/>
    </row>
    <row r="30" spans="2:133" ht="11.25" customHeight="1" x14ac:dyDescent="0.15">
      <c r="B30" s="620" t="s">
        <v>293</v>
      </c>
      <c r="C30" s="621"/>
      <c r="D30" s="621"/>
      <c r="E30" s="621"/>
      <c r="F30" s="621"/>
      <c r="G30" s="621"/>
      <c r="H30" s="621"/>
      <c r="I30" s="621"/>
      <c r="J30" s="621"/>
      <c r="K30" s="621"/>
      <c r="L30" s="621"/>
      <c r="M30" s="621"/>
      <c r="N30" s="621"/>
      <c r="O30" s="621"/>
      <c r="P30" s="621"/>
      <c r="Q30" s="622"/>
      <c r="R30" s="623">
        <v>1204623</v>
      </c>
      <c r="S30" s="624"/>
      <c r="T30" s="624"/>
      <c r="U30" s="624"/>
      <c r="V30" s="624"/>
      <c r="W30" s="624"/>
      <c r="X30" s="624"/>
      <c r="Y30" s="625"/>
      <c r="Z30" s="626">
        <v>16.100000000000001</v>
      </c>
      <c r="AA30" s="626"/>
      <c r="AB30" s="626"/>
      <c r="AC30" s="626"/>
      <c r="AD30" s="627" t="s">
        <v>121</v>
      </c>
      <c r="AE30" s="627"/>
      <c r="AF30" s="627"/>
      <c r="AG30" s="627"/>
      <c r="AH30" s="627"/>
      <c r="AI30" s="627"/>
      <c r="AJ30" s="627"/>
      <c r="AK30" s="627"/>
      <c r="AL30" s="628" t="s">
        <v>121</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672673</v>
      </c>
      <c r="CS30" s="624"/>
      <c r="CT30" s="624"/>
      <c r="CU30" s="624"/>
      <c r="CV30" s="624"/>
      <c r="CW30" s="624"/>
      <c r="CX30" s="624"/>
      <c r="CY30" s="625"/>
      <c r="CZ30" s="628">
        <v>9.6999999999999993</v>
      </c>
      <c r="DA30" s="653"/>
      <c r="DB30" s="653"/>
      <c r="DC30" s="658"/>
      <c r="DD30" s="632">
        <v>621481</v>
      </c>
      <c r="DE30" s="624"/>
      <c r="DF30" s="624"/>
      <c r="DG30" s="624"/>
      <c r="DH30" s="624"/>
      <c r="DI30" s="624"/>
      <c r="DJ30" s="624"/>
      <c r="DK30" s="625"/>
      <c r="DL30" s="632">
        <v>621481</v>
      </c>
      <c r="DM30" s="624"/>
      <c r="DN30" s="624"/>
      <c r="DO30" s="624"/>
      <c r="DP30" s="624"/>
      <c r="DQ30" s="624"/>
      <c r="DR30" s="624"/>
      <c r="DS30" s="624"/>
      <c r="DT30" s="624"/>
      <c r="DU30" s="624"/>
      <c r="DV30" s="625"/>
      <c r="DW30" s="628">
        <v>17.2</v>
      </c>
      <c r="DX30" s="653"/>
      <c r="DY30" s="653"/>
      <c r="DZ30" s="653"/>
      <c r="EA30" s="653"/>
      <c r="EB30" s="653"/>
      <c r="EC30" s="654"/>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121</v>
      </c>
      <c r="S31" s="624"/>
      <c r="T31" s="624"/>
      <c r="U31" s="624"/>
      <c r="V31" s="624"/>
      <c r="W31" s="624"/>
      <c r="X31" s="624"/>
      <c r="Y31" s="625"/>
      <c r="Z31" s="626" t="s">
        <v>121</v>
      </c>
      <c r="AA31" s="626"/>
      <c r="AB31" s="626"/>
      <c r="AC31" s="626"/>
      <c r="AD31" s="627" t="s">
        <v>121</v>
      </c>
      <c r="AE31" s="627"/>
      <c r="AF31" s="627"/>
      <c r="AG31" s="627"/>
      <c r="AH31" s="627"/>
      <c r="AI31" s="627"/>
      <c r="AJ31" s="627"/>
      <c r="AK31" s="627"/>
      <c r="AL31" s="628" t="s">
        <v>121</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99.5</v>
      </c>
      <c r="BH31" s="667"/>
      <c r="BI31" s="667"/>
      <c r="BJ31" s="667"/>
      <c r="BK31" s="667"/>
      <c r="BL31" s="667"/>
      <c r="BM31" s="618">
        <v>98.9</v>
      </c>
      <c r="BN31" s="667"/>
      <c r="BO31" s="667"/>
      <c r="BP31" s="667"/>
      <c r="BQ31" s="668"/>
      <c r="BR31" s="670">
        <v>99.6</v>
      </c>
      <c r="BS31" s="667"/>
      <c r="BT31" s="667"/>
      <c r="BU31" s="667"/>
      <c r="BV31" s="667"/>
      <c r="BW31" s="667"/>
      <c r="BX31" s="618">
        <v>99</v>
      </c>
      <c r="BY31" s="667"/>
      <c r="BZ31" s="667"/>
      <c r="CA31" s="667"/>
      <c r="CB31" s="668"/>
      <c r="CD31" s="663"/>
      <c r="CE31" s="664"/>
      <c r="CF31" s="620" t="s">
        <v>300</v>
      </c>
      <c r="CG31" s="621"/>
      <c r="CH31" s="621"/>
      <c r="CI31" s="621"/>
      <c r="CJ31" s="621"/>
      <c r="CK31" s="621"/>
      <c r="CL31" s="621"/>
      <c r="CM31" s="621"/>
      <c r="CN31" s="621"/>
      <c r="CO31" s="621"/>
      <c r="CP31" s="621"/>
      <c r="CQ31" s="622"/>
      <c r="CR31" s="623">
        <v>42154</v>
      </c>
      <c r="CS31" s="656"/>
      <c r="CT31" s="656"/>
      <c r="CU31" s="656"/>
      <c r="CV31" s="656"/>
      <c r="CW31" s="656"/>
      <c r="CX31" s="656"/>
      <c r="CY31" s="657"/>
      <c r="CZ31" s="628">
        <v>0.6</v>
      </c>
      <c r="DA31" s="653"/>
      <c r="DB31" s="653"/>
      <c r="DC31" s="658"/>
      <c r="DD31" s="632">
        <v>41914</v>
      </c>
      <c r="DE31" s="656"/>
      <c r="DF31" s="656"/>
      <c r="DG31" s="656"/>
      <c r="DH31" s="656"/>
      <c r="DI31" s="656"/>
      <c r="DJ31" s="656"/>
      <c r="DK31" s="657"/>
      <c r="DL31" s="632">
        <v>41914</v>
      </c>
      <c r="DM31" s="656"/>
      <c r="DN31" s="656"/>
      <c r="DO31" s="656"/>
      <c r="DP31" s="656"/>
      <c r="DQ31" s="656"/>
      <c r="DR31" s="656"/>
      <c r="DS31" s="656"/>
      <c r="DT31" s="656"/>
      <c r="DU31" s="656"/>
      <c r="DV31" s="657"/>
      <c r="DW31" s="628">
        <v>1.2</v>
      </c>
      <c r="DX31" s="653"/>
      <c r="DY31" s="653"/>
      <c r="DZ31" s="653"/>
      <c r="EA31" s="653"/>
      <c r="EB31" s="653"/>
      <c r="EC31" s="654"/>
    </row>
    <row r="32" spans="2:133" ht="11.25" customHeight="1" x14ac:dyDescent="0.15">
      <c r="B32" s="620" t="s">
        <v>301</v>
      </c>
      <c r="C32" s="621"/>
      <c r="D32" s="621"/>
      <c r="E32" s="621"/>
      <c r="F32" s="621"/>
      <c r="G32" s="621"/>
      <c r="H32" s="621"/>
      <c r="I32" s="621"/>
      <c r="J32" s="621"/>
      <c r="K32" s="621"/>
      <c r="L32" s="621"/>
      <c r="M32" s="621"/>
      <c r="N32" s="621"/>
      <c r="O32" s="621"/>
      <c r="P32" s="621"/>
      <c r="Q32" s="622"/>
      <c r="R32" s="623">
        <v>463534</v>
      </c>
      <c r="S32" s="624"/>
      <c r="T32" s="624"/>
      <c r="U32" s="624"/>
      <c r="V32" s="624"/>
      <c r="W32" s="624"/>
      <c r="X32" s="624"/>
      <c r="Y32" s="625"/>
      <c r="Z32" s="626">
        <v>6.2</v>
      </c>
      <c r="AA32" s="626"/>
      <c r="AB32" s="626"/>
      <c r="AC32" s="626"/>
      <c r="AD32" s="627" t="s">
        <v>121</v>
      </c>
      <c r="AE32" s="627"/>
      <c r="AF32" s="627"/>
      <c r="AG32" s="627"/>
      <c r="AH32" s="627"/>
      <c r="AI32" s="627"/>
      <c r="AJ32" s="627"/>
      <c r="AK32" s="627"/>
      <c r="AL32" s="628" t="s">
        <v>121</v>
      </c>
      <c r="AM32" s="629"/>
      <c r="AN32" s="629"/>
      <c r="AO32" s="630"/>
      <c r="AP32" s="673"/>
      <c r="AQ32" s="674"/>
      <c r="AR32" s="674"/>
      <c r="AS32" s="674"/>
      <c r="AT32" s="678"/>
      <c r="AU32" s="202" t="s">
        <v>302</v>
      </c>
      <c r="AX32" s="620" t="s">
        <v>303</v>
      </c>
      <c r="AY32" s="621"/>
      <c r="AZ32" s="621"/>
      <c r="BA32" s="621"/>
      <c r="BB32" s="621"/>
      <c r="BC32" s="621"/>
      <c r="BD32" s="621"/>
      <c r="BE32" s="621"/>
      <c r="BF32" s="622"/>
      <c r="BG32" s="680">
        <v>99.2</v>
      </c>
      <c r="BH32" s="656"/>
      <c r="BI32" s="656"/>
      <c r="BJ32" s="656"/>
      <c r="BK32" s="656"/>
      <c r="BL32" s="656"/>
      <c r="BM32" s="629">
        <v>98.2</v>
      </c>
      <c r="BN32" s="656"/>
      <c r="BO32" s="656"/>
      <c r="BP32" s="656"/>
      <c r="BQ32" s="669"/>
      <c r="BR32" s="680">
        <v>99.4</v>
      </c>
      <c r="BS32" s="656"/>
      <c r="BT32" s="656"/>
      <c r="BU32" s="656"/>
      <c r="BV32" s="656"/>
      <c r="BW32" s="656"/>
      <c r="BX32" s="629">
        <v>98.6</v>
      </c>
      <c r="BY32" s="656"/>
      <c r="BZ32" s="656"/>
      <c r="CA32" s="656"/>
      <c r="CB32" s="669"/>
      <c r="CD32" s="665"/>
      <c r="CE32" s="666"/>
      <c r="CF32" s="620" t="s">
        <v>304</v>
      </c>
      <c r="CG32" s="621"/>
      <c r="CH32" s="621"/>
      <c r="CI32" s="621"/>
      <c r="CJ32" s="621"/>
      <c r="CK32" s="621"/>
      <c r="CL32" s="621"/>
      <c r="CM32" s="621"/>
      <c r="CN32" s="621"/>
      <c r="CO32" s="621"/>
      <c r="CP32" s="621"/>
      <c r="CQ32" s="622"/>
      <c r="CR32" s="623" t="s">
        <v>121</v>
      </c>
      <c r="CS32" s="624"/>
      <c r="CT32" s="624"/>
      <c r="CU32" s="624"/>
      <c r="CV32" s="624"/>
      <c r="CW32" s="624"/>
      <c r="CX32" s="624"/>
      <c r="CY32" s="625"/>
      <c r="CZ32" s="628" t="s">
        <v>121</v>
      </c>
      <c r="DA32" s="653"/>
      <c r="DB32" s="653"/>
      <c r="DC32" s="658"/>
      <c r="DD32" s="632" t="s">
        <v>121</v>
      </c>
      <c r="DE32" s="624"/>
      <c r="DF32" s="624"/>
      <c r="DG32" s="624"/>
      <c r="DH32" s="624"/>
      <c r="DI32" s="624"/>
      <c r="DJ32" s="624"/>
      <c r="DK32" s="625"/>
      <c r="DL32" s="632" t="s">
        <v>121</v>
      </c>
      <c r="DM32" s="624"/>
      <c r="DN32" s="624"/>
      <c r="DO32" s="624"/>
      <c r="DP32" s="624"/>
      <c r="DQ32" s="624"/>
      <c r="DR32" s="624"/>
      <c r="DS32" s="624"/>
      <c r="DT32" s="624"/>
      <c r="DU32" s="624"/>
      <c r="DV32" s="625"/>
      <c r="DW32" s="628" t="s">
        <v>121</v>
      </c>
      <c r="DX32" s="653"/>
      <c r="DY32" s="653"/>
      <c r="DZ32" s="653"/>
      <c r="EA32" s="653"/>
      <c r="EB32" s="653"/>
      <c r="EC32" s="654"/>
    </row>
    <row r="33" spans="2:133" ht="11.25" customHeight="1" x14ac:dyDescent="0.15">
      <c r="B33" s="620" t="s">
        <v>305</v>
      </c>
      <c r="C33" s="621"/>
      <c r="D33" s="621"/>
      <c r="E33" s="621"/>
      <c r="F33" s="621"/>
      <c r="G33" s="621"/>
      <c r="H33" s="621"/>
      <c r="I33" s="621"/>
      <c r="J33" s="621"/>
      <c r="K33" s="621"/>
      <c r="L33" s="621"/>
      <c r="M33" s="621"/>
      <c r="N33" s="621"/>
      <c r="O33" s="621"/>
      <c r="P33" s="621"/>
      <c r="Q33" s="622"/>
      <c r="R33" s="623">
        <v>6761</v>
      </c>
      <c r="S33" s="624"/>
      <c r="T33" s="624"/>
      <c r="U33" s="624"/>
      <c r="V33" s="624"/>
      <c r="W33" s="624"/>
      <c r="X33" s="624"/>
      <c r="Y33" s="625"/>
      <c r="Z33" s="626">
        <v>0.1</v>
      </c>
      <c r="AA33" s="626"/>
      <c r="AB33" s="626"/>
      <c r="AC33" s="626"/>
      <c r="AD33" s="627">
        <v>2727</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99.7</v>
      </c>
      <c r="BH33" s="682"/>
      <c r="BI33" s="682"/>
      <c r="BJ33" s="682"/>
      <c r="BK33" s="682"/>
      <c r="BL33" s="682"/>
      <c r="BM33" s="683">
        <v>99.2</v>
      </c>
      <c r="BN33" s="682"/>
      <c r="BO33" s="682"/>
      <c r="BP33" s="682"/>
      <c r="BQ33" s="684"/>
      <c r="BR33" s="681">
        <v>99.6</v>
      </c>
      <c r="BS33" s="682"/>
      <c r="BT33" s="682"/>
      <c r="BU33" s="682"/>
      <c r="BV33" s="682"/>
      <c r="BW33" s="682"/>
      <c r="BX33" s="683">
        <v>99.2</v>
      </c>
      <c r="BY33" s="682"/>
      <c r="BZ33" s="682"/>
      <c r="CA33" s="682"/>
      <c r="CB33" s="684"/>
      <c r="CD33" s="620" t="s">
        <v>307</v>
      </c>
      <c r="CE33" s="621"/>
      <c r="CF33" s="621"/>
      <c r="CG33" s="621"/>
      <c r="CH33" s="621"/>
      <c r="CI33" s="621"/>
      <c r="CJ33" s="621"/>
      <c r="CK33" s="621"/>
      <c r="CL33" s="621"/>
      <c r="CM33" s="621"/>
      <c r="CN33" s="621"/>
      <c r="CO33" s="621"/>
      <c r="CP33" s="621"/>
      <c r="CQ33" s="622"/>
      <c r="CR33" s="623">
        <v>2864422</v>
      </c>
      <c r="CS33" s="656"/>
      <c r="CT33" s="656"/>
      <c r="CU33" s="656"/>
      <c r="CV33" s="656"/>
      <c r="CW33" s="656"/>
      <c r="CX33" s="656"/>
      <c r="CY33" s="657"/>
      <c r="CZ33" s="628">
        <v>41.2</v>
      </c>
      <c r="DA33" s="653"/>
      <c r="DB33" s="653"/>
      <c r="DC33" s="658"/>
      <c r="DD33" s="632">
        <v>1815550</v>
      </c>
      <c r="DE33" s="656"/>
      <c r="DF33" s="656"/>
      <c r="DG33" s="656"/>
      <c r="DH33" s="656"/>
      <c r="DI33" s="656"/>
      <c r="DJ33" s="656"/>
      <c r="DK33" s="657"/>
      <c r="DL33" s="632">
        <v>1536537</v>
      </c>
      <c r="DM33" s="656"/>
      <c r="DN33" s="656"/>
      <c r="DO33" s="656"/>
      <c r="DP33" s="656"/>
      <c r="DQ33" s="656"/>
      <c r="DR33" s="656"/>
      <c r="DS33" s="656"/>
      <c r="DT33" s="656"/>
      <c r="DU33" s="656"/>
      <c r="DV33" s="657"/>
      <c r="DW33" s="628">
        <v>42.5</v>
      </c>
      <c r="DX33" s="653"/>
      <c r="DY33" s="653"/>
      <c r="DZ33" s="653"/>
      <c r="EA33" s="653"/>
      <c r="EB33" s="653"/>
      <c r="EC33" s="654"/>
    </row>
    <row r="34" spans="2:133" ht="11.25" customHeight="1" x14ac:dyDescent="0.15">
      <c r="B34" s="620" t="s">
        <v>308</v>
      </c>
      <c r="C34" s="621"/>
      <c r="D34" s="621"/>
      <c r="E34" s="621"/>
      <c r="F34" s="621"/>
      <c r="G34" s="621"/>
      <c r="H34" s="621"/>
      <c r="I34" s="621"/>
      <c r="J34" s="621"/>
      <c r="K34" s="621"/>
      <c r="L34" s="621"/>
      <c r="M34" s="621"/>
      <c r="N34" s="621"/>
      <c r="O34" s="621"/>
      <c r="P34" s="621"/>
      <c r="Q34" s="622"/>
      <c r="R34" s="623">
        <v>517240</v>
      </c>
      <c r="S34" s="624"/>
      <c r="T34" s="624"/>
      <c r="U34" s="624"/>
      <c r="V34" s="624"/>
      <c r="W34" s="624"/>
      <c r="X34" s="624"/>
      <c r="Y34" s="625"/>
      <c r="Z34" s="626">
        <v>6.9</v>
      </c>
      <c r="AA34" s="626"/>
      <c r="AB34" s="626"/>
      <c r="AC34" s="626"/>
      <c r="AD34" s="627" t="s">
        <v>121</v>
      </c>
      <c r="AE34" s="627"/>
      <c r="AF34" s="627"/>
      <c r="AG34" s="627"/>
      <c r="AH34" s="627"/>
      <c r="AI34" s="627"/>
      <c r="AJ34" s="627"/>
      <c r="AK34" s="627"/>
      <c r="AL34" s="628" t="s">
        <v>121</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950771</v>
      </c>
      <c r="CS34" s="624"/>
      <c r="CT34" s="624"/>
      <c r="CU34" s="624"/>
      <c r="CV34" s="624"/>
      <c r="CW34" s="624"/>
      <c r="CX34" s="624"/>
      <c r="CY34" s="625"/>
      <c r="CZ34" s="628">
        <v>13.7</v>
      </c>
      <c r="DA34" s="653"/>
      <c r="DB34" s="653"/>
      <c r="DC34" s="658"/>
      <c r="DD34" s="632">
        <v>675511</v>
      </c>
      <c r="DE34" s="624"/>
      <c r="DF34" s="624"/>
      <c r="DG34" s="624"/>
      <c r="DH34" s="624"/>
      <c r="DI34" s="624"/>
      <c r="DJ34" s="624"/>
      <c r="DK34" s="625"/>
      <c r="DL34" s="632">
        <v>592860</v>
      </c>
      <c r="DM34" s="624"/>
      <c r="DN34" s="624"/>
      <c r="DO34" s="624"/>
      <c r="DP34" s="624"/>
      <c r="DQ34" s="624"/>
      <c r="DR34" s="624"/>
      <c r="DS34" s="624"/>
      <c r="DT34" s="624"/>
      <c r="DU34" s="624"/>
      <c r="DV34" s="625"/>
      <c r="DW34" s="628">
        <v>16.399999999999999</v>
      </c>
      <c r="DX34" s="653"/>
      <c r="DY34" s="653"/>
      <c r="DZ34" s="653"/>
      <c r="EA34" s="653"/>
      <c r="EB34" s="653"/>
      <c r="EC34" s="654"/>
    </row>
    <row r="35" spans="2:133" ht="11.25" customHeight="1" x14ac:dyDescent="0.15">
      <c r="B35" s="620" t="s">
        <v>310</v>
      </c>
      <c r="C35" s="621"/>
      <c r="D35" s="621"/>
      <c r="E35" s="621"/>
      <c r="F35" s="621"/>
      <c r="G35" s="621"/>
      <c r="H35" s="621"/>
      <c r="I35" s="621"/>
      <c r="J35" s="621"/>
      <c r="K35" s="621"/>
      <c r="L35" s="621"/>
      <c r="M35" s="621"/>
      <c r="N35" s="621"/>
      <c r="O35" s="621"/>
      <c r="P35" s="621"/>
      <c r="Q35" s="622"/>
      <c r="R35" s="623">
        <v>674514</v>
      </c>
      <c r="S35" s="624"/>
      <c r="T35" s="624"/>
      <c r="U35" s="624"/>
      <c r="V35" s="624"/>
      <c r="W35" s="624"/>
      <c r="X35" s="624"/>
      <c r="Y35" s="625"/>
      <c r="Z35" s="626">
        <v>9</v>
      </c>
      <c r="AA35" s="626"/>
      <c r="AB35" s="626"/>
      <c r="AC35" s="626"/>
      <c r="AD35" s="627" t="s">
        <v>121</v>
      </c>
      <c r="AE35" s="627"/>
      <c r="AF35" s="627"/>
      <c r="AG35" s="627"/>
      <c r="AH35" s="627"/>
      <c r="AI35" s="627"/>
      <c r="AJ35" s="627"/>
      <c r="AK35" s="627"/>
      <c r="AL35" s="628" t="s">
        <v>121</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112777</v>
      </c>
      <c r="CS35" s="656"/>
      <c r="CT35" s="656"/>
      <c r="CU35" s="656"/>
      <c r="CV35" s="656"/>
      <c r="CW35" s="656"/>
      <c r="CX35" s="656"/>
      <c r="CY35" s="657"/>
      <c r="CZ35" s="628">
        <v>1.6</v>
      </c>
      <c r="DA35" s="653"/>
      <c r="DB35" s="653"/>
      <c r="DC35" s="658"/>
      <c r="DD35" s="632">
        <v>58647</v>
      </c>
      <c r="DE35" s="656"/>
      <c r="DF35" s="656"/>
      <c r="DG35" s="656"/>
      <c r="DH35" s="656"/>
      <c r="DI35" s="656"/>
      <c r="DJ35" s="656"/>
      <c r="DK35" s="657"/>
      <c r="DL35" s="632">
        <v>33010</v>
      </c>
      <c r="DM35" s="656"/>
      <c r="DN35" s="656"/>
      <c r="DO35" s="656"/>
      <c r="DP35" s="656"/>
      <c r="DQ35" s="656"/>
      <c r="DR35" s="656"/>
      <c r="DS35" s="656"/>
      <c r="DT35" s="656"/>
      <c r="DU35" s="656"/>
      <c r="DV35" s="657"/>
      <c r="DW35" s="628">
        <v>0.9</v>
      </c>
      <c r="DX35" s="653"/>
      <c r="DY35" s="653"/>
      <c r="DZ35" s="653"/>
      <c r="EA35" s="653"/>
      <c r="EB35" s="653"/>
      <c r="EC35" s="654"/>
    </row>
    <row r="36" spans="2:133" ht="11.25" customHeight="1" x14ac:dyDescent="0.15">
      <c r="B36" s="620" t="s">
        <v>314</v>
      </c>
      <c r="C36" s="621"/>
      <c r="D36" s="621"/>
      <c r="E36" s="621"/>
      <c r="F36" s="621"/>
      <c r="G36" s="621"/>
      <c r="H36" s="621"/>
      <c r="I36" s="621"/>
      <c r="J36" s="621"/>
      <c r="K36" s="621"/>
      <c r="L36" s="621"/>
      <c r="M36" s="621"/>
      <c r="N36" s="621"/>
      <c r="O36" s="621"/>
      <c r="P36" s="621"/>
      <c r="Q36" s="622"/>
      <c r="R36" s="623">
        <v>172498</v>
      </c>
      <c r="S36" s="624"/>
      <c r="T36" s="624"/>
      <c r="U36" s="624"/>
      <c r="V36" s="624"/>
      <c r="W36" s="624"/>
      <c r="X36" s="624"/>
      <c r="Y36" s="625"/>
      <c r="Z36" s="626">
        <v>2.2999999999999998</v>
      </c>
      <c r="AA36" s="626"/>
      <c r="AB36" s="626"/>
      <c r="AC36" s="626"/>
      <c r="AD36" s="627" t="s">
        <v>121</v>
      </c>
      <c r="AE36" s="627"/>
      <c r="AF36" s="627"/>
      <c r="AG36" s="627"/>
      <c r="AH36" s="627"/>
      <c r="AI36" s="627"/>
      <c r="AJ36" s="627"/>
      <c r="AK36" s="627"/>
      <c r="AL36" s="628" t="s">
        <v>121</v>
      </c>
      <c r="AM36" s="629"/>
      <c r="AN36" s="629"/>
      <c r="AO36" s="630"/>
      <c r="AP36" s="210"/>
      <c r="AQ36" s="689" t="s">
        <v>315</v>
      </c>
      <c r="AR36" s="690"/>
      <c r="AS36" s="690"/>
      <c r="AT36" s="690"/>
      <c r="AU36" s="690"/>
      <c r="AV36" s="690"/>
      <c r="AW36" s="690"/>
      <c r="AX36" s="690"/>
      <c r="AY36" s="691"/>
      <c r="AZ36" s="612">
        <v>622737</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14166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831830</v>
      </c>
      <c r="CS36" s="624"/>
      <c r="CT36" s="624"/>
      <c r="CU36" s="624"/>
      <c r="CV36" s="624"/>
      <c r="CW36" s="624"/>
      <c r="CX36" s="624"/>
      <c r="CY36" s="625"/>
      <c r="CZ36" s="628">
        <v>12</v>
      </c>
      <c r="DA36" s="653"/>
      <c r="DB36" s="653"/>
      <c r="DC36" s="658"/>
      <c r="DD36" s="632">
        <v>693489</v>
      </c>
      <c r="DE36" s="624"/>
      <c r="DF36" s="624"/>
      <c r="DG36" s="624"/>
      <c r="DH36" s="624"/>
      <c r="DI36" s="624"/>
      <c r="DJ36" s="624"/>
      <c r="DK36" s="625"/>
      <c r="DL36" s="632">
        <v>550134</v>
      </c>
      <c r="DM36" s="624"/>
      <c r="DN36" s="624"/>
      <c r="DO36" s="624"/>
      <c r="DP36" s="624"/>
      <c r="DQ36" s="624"/>
      <c r="DR36" s="624"/>
      <c r="DS36" s="624"/>
      <c r="DT36" s="624"/>
      <c r="DU36" s="624"/>
      <c r="DV36" s="625"/>
      <c r="DW36" s="628">
        <v>15.2</v>
      </c>
      <c r="DX36" s="653"/>
      <c r="DY36" s="653"/>
      <c r="DZ36" s="653"/>
      <c r="EA36" s="653"/>
      <c r="EB36" s="653"/>
      <c r="EC36" s="654"/>
    </row>
    <row r="37" spans="2:133" ht="11.25" customHeight="1" x14ac:dyDescent="0.15">
      <c r="B37" s="620" t="s">
        <v>318</v>
      </c>
      <c r="C37" s="621"/>
      <c r="D37" s="621"/>
      <c r="E37" s="621"/>
      <c r="F37" s="621"/>
      <c r="G37" s="621"/>
      <c r="H37" s="621"/>
      <c r="I37" s="621"/>
      <c r="J37" s="621"/>
      <c r="K37" s="621"/>
      <c r="L37" s="621"/>
      <c r="M37" s="621"/>
      <c r="N37" s="621"/>
      <c r="O37" s="621"/>
      <c r="P37" s="621"/>
      <c r="Q37" s="622"/>
      <c r="R37" s="623">
        <v>125720</v>
      </c>
      <c r="S37" s="624"/>
      <c r="T37" s="624"/>
      <c r="U37" s="624"/>
      <c r="V37" s="624"/>
      <c r="W37" s="624"/>
      <c r="X37" s="624"/>
      <c r="Y37" s="625"/>
      <c r="Z37" s="626">
        <v>1.7</v>
      </c>
      <c r="AA37" s="626"/>
      <c r="AB37" s="626"/>
      <c r="AC37" s="626"/>
      <c r="AD37" s="627">
        <v>568</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218388</v>
      </c>
      <c r="BA37" s="624"/>
      <c r="BB37" s="624"/>
      <c r="BC37" s="624"/>
      <c r="BD37" s="656"/>
      <c r="BE37" s="656"/>
      <c r="BF37" s="669"/>
      <c r="BG37" s="620" t="s">
        <v>320</v>
      </c>
      <c r="BH37" s="621"/>
      <c r="BI37" s="621"/>
      <c r="BJ37" s="621"/>
      <c r="BK37" s="621"/>
      <c r="BL37" s="621"/>
      <c r="BM37" s="621"/>
      <c r="BN37" s="621"/>
      <c r="BO37" s="621"/>
      <c r="BP37" s="621"/>
      <c r="BQ37" s="621"/>
      <c r="BR37" s="621"/>
      <c r="BS37" s="621"/>
      <c r="BT37" s="621"/>
      <c r="BU37" s="622"/>
      <c r="BV37" s="623">
        <v>11380</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327236</v>
      </c>
      <c r="CS37" s="656"/>
      <c r="CT37" s="656"/>
      <c r="CU37" s="656"/>
      <c r="CV37" s="656"/>
      <c r="CW37" s="656"/>
      <c r="CX37" s="656"/>
      <c r="CY37" s="657"/>
      <c r="CZ37" s="628">
        <v>4.7</v>
      </c>
      <c r="DA37" s="653"/>
      <c r="DB37" s="653"/>
      <c r="DC37" s="658"/>
      <c r="DD37" s="632">
        <v>284544</v>
      </c>
      <c r="DE37" s="656"/>
      <c r="DF37" s="656"/>
      <c r="DG37" s="656"/>
      <c r="DH37" s="656"/>
      <c r="DI37" s="656"/>
      <c r="DJ37" s="656"/>
      <c r="DK37" s="657"/>
      <c r="DL37" s="632">
        <v>239512</v>
      </c>
      <c r="DM37" s="656"/>
      <c r="DN37" s="656"/>
      <c r="DO37" s="656"/>
      <c r="DP37" s="656"/>
      <c r="DQ37" s="656"/>
      <c r="DR37" s="656"/>
      <c r="DS37" s="656"/>
      <c r="DT37" s="656"/>
      <c r="DU37" s="656"/>
      <c r="DV37" s="657"/>
      <c r="DW37" s="628">
        <v>6.6</v>
      </c>
      <c r="DX37" s="653"/>
      <c r="DY37" s="653"/>
      <c r="DZ37" s="653"/>
      <c r="EA37" s="653"/>
      <c r="EB37" s="653"/>
      <c r="EC37" s="654"/>
    </row>
    <row r="38" spans="2:133" ht="11.25" customHeight="1" x14ac:dyDescent="0.15">
      <c r="B38" s="620" t="s">
        <v>322</v>
      </c>
      <c r="C38" s="621"/>
      <c r="D38" s="621"/>
      <c r="E38" s="621"/>
      <c r="F38" s="621"/>
      <c r="G38" s="621"/>
      <c r="H38" s="621"/>
      <c r="I38" s="621"/>
      <c r="J38" s="621"/>
      <c r="K38" s="621"/>
      <c r="L38" s="621"/>
      <c r="M38" s="621"/>
      <c r="N38" s="621"/>
      <c r="O38" s="621"/>
      <c r="P38" s="621"/>
      <c r="Q38" s="622"/>
      <c r="R38" s="623">
        <v>418938</v>
      </c>
      <c r="S38" s="624"/>
      <c r="T38" s="624"/>
      <c r="U38" s="624"/>
      <c r="V38" s="624"/>
      <c r="W38" s="624"/>
      <c r="X38" s="624"/>
      <c r="Y38" s="625"/>
      <c r="Z38" s="626">
        <v>5.6</v>
      </c>
      <c r="AA38" s="626"/>
      <c r="AB38" s="626"/>
      <c r="AC38" s="626"/>
      <c r="AD38" s="627" t="s">
        <v>121</v>
      </c>
      <c r="AE38" s="627"/>
      <c r="AF38" s="627"/>
      <c r="AG38" s="627"/>
      <c r="AH38" s="627"/>
      <c r="AI38" s="627"/>
      <c r="AJ38" s="627"/>
      <c r="AK38" s="627"/>
      <c r="AL38" s="628" t="s">
        <v>121</v>
      </c>
      <c r="AM38" s="629"/>
      <c r="AN38" s="629"/>
      <c r="AO38" s="630"/>
      <c r="AQ38" s="686" t="s">
        <v>323</v>
      </c>
      <c r="AR38" s="687"/>
      <c r="AS38" s="687"/>
      <c r="AT38" s="687"/>
      <c r="AU38" s="687"/>
      <c r="AV38" s="687"/>
      <c r="AW38" s="687"/>
      <c r="AX38" s="687"/>
      <c r="AY38" s="688"/>
      <c r="AZ38" s="623">
        <v>40313</v>
      </c>
      <c r="BA38" s="624"/>
      <c r="BB38" s="624"/>
      <c r="BC38" s="624"/>
      <c r="BD38" s="656"/>
      <c r="BE38" s="656"/>
      <c r="BF38" s="669"/>
      <c r="BG38" s="620" t="s">
        <v>324</v>
      </c>
      <c r="BH38" s="621"/>
      <c r="BI38" s="621"/>
      <c r="BJ38" s="621"/>
      <c r="BK38" s="621"/>
      <c r="BL38" s="621"/>
      <c r="BM38" s="621"/>
      <c r="BN38" s="621"/>
      <c r="BO38" s="621"/>
      <c r="BP38" s="621"/>
      <c r="BQ38" s="621"/>
      <c r="BR38" s="621"/>
      <c r="BS38" s="621"/>
      <c r="BT38" s="621"/>
      <c r="BU38" s="622"/>
      <c r="BV38" s="623">
        <v>1061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364036</v>
      </c>
      <c r="CS38" s="624"/>
      <c r="CT38" s="624"/>
      <c r="CU38" s="624"/>
      <c r="CV38" s="624"/>
      <c r="CW38" s="624"/>
      <c r="CX38" s="624"/>
      <c r="CY38" s="625"/>
      <c r="CZ38" s="628">
        <v>5.2</v>
      </c>
      <c r="DA38" s="653"/>
      <c r="DB38" s="653"/>
      <c r="DC38" s="658"/>
      <c r="DD38" s="632">
        <v>299229</v>
      </c>
      <c r="DE38" s="624"/>
      <c r="DF38" s="624"/>
      <c r="DG38" s="624"/>
      <c r="DH38" s="624"/>
      <c r="DI38" s="624"/>
      <c r="DJ38" s="624"/>
      <c r="DK38" s="625"/>
      <c r="DL38" s="632">
        <v>294859</v>
      </c>
      <c r="DM38" s="624"/>
      <c r="DN38" s="624"/>
      <c r="DO38" s="624"/>
      <c r="DP38" s="624"/>
      <c r="DQ38" s="624"/>
      <c r="DR38" s="624"/>
      <c r="DS38" s="624"/>
      <c r="DT38" s="624"/>
      <c r="DU38" s="624"/>
      <c r="DV38" s="625"/>
      <c r="DW38" s="628">
        <v>8.1999999999999993</v>
      </c>
      <c r="DX38" s="653"/>
      <c r="DY38" s="653"/>
      <c r="DZ38" s="653"/>
      <c r="EA38" s="653"/>
      <c r="EB38" s="653"/>
      <c r="EC38" s="654"/>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121</v>
      </c>
      <c r="S39" s="624"/>
      <c r="T39" s="624"/>
      <c r="U39" s="624"/>
      <c r="V39" s="624"/>
      <c r="W39" s="624"/>
      <c r="X39" s="624"/>
      <c r="Y39" s="625"/>
      <c r="Z39" s="626" t="s">
        <v>121</v>
      </c>
      <c r="AA39" s="626"/>
      <c r="AB39" s="626"/>
      <c r="AC39" s="626"/>
      <c r="AD39" s="627" t="s">
        <v>121</v>
      </c>
      <c r="AE39" s="627"/>
      <c r="AF39" s="627"/>
      <c r="AG39" s="627"/>
      <c r="AH39" s="627"/>
      <c r="AI39" s="627"/>
      <c r="AJ39" s="627"/>
      <c r="AK39" s="627"/>
      <c r="AL39" s="628" t="s">
        <v>121</v>
      </c>
      <c r="AM39" s="629"/>
      <c r="AN39" s="629"/>
      <c r="AO39" s="630"/>
      <c r="AQ39" s="686" t="s">
        <v>327</v>
      </c>
      <c r="AR39" s="687"/>
      <c r="AS39" s="687"/>
      <c r="AT39" s="687"/>
      <c r="AU39" s="687"/>
      <c r="AV39" s="687"/>
      <c r="AW39" s="687"/>
      <c r="AX39" s="687"/>
      <c r="AY39" s="688"/>
      <c r="AZ39" s="623" t="s">
        <v>121</v>
      </c>
      <c r="BA39" s="624"/>
      <c r="BB39" s="624"/>
      <c r="BC39" s="624"/>
      <c r="BD39" s="656"/>
      <c r="BE39" s="656"/>
      <c r="BF39" s="669"/>
      <c r="BG39" s="620" t="s">
        <v>328</v>
      </c>
      <c r="BH39" s="621"/>
      <c r="BI39" s="621"/>
      <c r="BJ39" s="621"/>
      <c r="BK39" s="621"/>
      <c r="BL39" s="621"/>
      <c r="BM39" s="621"/>
      <c r="BN39" s="621"/>
      <c r="BO39" s="621"/>
      <c r="BP39" s="621"/>
      <c r="BQ39" s="621"/>
      <c r="BR39" s="621"/>
      <c r="BS39" s="621"/>
      <c r="BT39" s="621"/>
      <c r="BU39" s="622"/>
      <c r="BV39" s="623">
        <v>1633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539334</v>
      </c>
      <c r="CS39" s="656"/>
      <c r="CT39" s="656"/>
      <c r="CU39" s="656"/>
      <c r="CV39" s="656"/>
      <c r="CW39" s="656"/>
      <c r="CX39" s="656"/>
      <c r="CY39" s="657"/>
      <c r="CZ39" s="628">
        <v>7.8</v>
      </c>
      <c r="DA39" s="653"/>
      <c r="DB39" s="653"/>
      <c r="DC39" s="658"/>
      <c r="DD39" s="632">
        <v>23000</v>
      </c>
      <c r="DE39" s="656"/>
      <c r="DF39" s="656"/>
      <c r="DG39" s="656"/>
      <c r="DH39" s="656"/>
      <c r="DI39" s="656"/>
      <c r="DJ39" s="656"/>
      <c r="DK39" s="657"/>
      <c r="DL39" s="632" t="s">
        <v>121</v>
      </c>
      <c r="DM39" s="656"/>
      <c r="DN39" s="656"/>
      <c r="DO39" s="656"/>
      <c r="DP39" s="656"/>
      <c r="DQ39" s="656"/>
      <c r="DR39" s="656"/>
      <c r="DS39" s="656"/>
      <c r="DT39" s="656"/>
      <c r="DU39" s="656"/>
      <c r="DV39" s="657"/>
      <c r="DW39" s="628" t="s">
        <v>121</v>
      </c>
      <c r="DX39" s="653"/>
      <c r="DY39" s="653"/>
      <c r="DZ39" s="653"/>
      <c r="EA39" s="653"/>
      <c r="EB39" s="653"/>
      <c r="EC39" s="654"/>
    </row>
    <row r="40" spans="2:133" ht="11.25" customHeight="1" x14ac:dyDescent="0.15">
      <c r="B40" s="620" t="s">
        <v>330</v>
      </c>
      <c r="C40" s="621"/>
      <c r="D40" s="621"/>
      <c r="E40" s="621"/>
      <c r="F40" s="621"/>
      <c r="G40" s="621"/>
      <c r="H40" s="621"/>
      <c r="I40" s="621"/>
      <c r="J40" s="621"/>
      <c r="K40" s="621"/>
      <c r="L40" s="621"/>
      <c r="M40" s="621"/>
      <c r="N40" s="621"/>
      <c r="O40" s="621"/>
      <c r="P40" s="621"/>
      <c r="Q40" s="622"/>
      <c r="R40" s="623">
        <v>16038</v>
      </c>
      <c r="S40" s="624"/>
      <c r="T40" s="624"/>
      <c r="U40" s="624"/>
      <c r="V40" s="624"/>
      <c r="W40" s="624"/>
      <c r="X40" s="624"/>
      <c r="Y40" s="625"/>
      <c r="Z40" s="626">
        <v>0.2</v>
      </c>
      <c r="AA40" s="626"/>
      <c r="AB40" s="626"/>
      <c r="AC40" s="626"/>
      <c r="AD40" s="627" t="s">
        <v>121</v>
      </c>
      <c r="AE40" s="627"/>
      <c r="AF40" s="627"/>
      <c r="AG40" s="627"/>
      <c r="AH40" s="627"/>
      <c r="AI40" s="627"/>
      <c r="AJ40" s="627"/>
      <c r="AK40" s="627"/>
      <c r="AL40" s="628" t="s">
        <v>121</v>
      </c>
      <c r="AM40" s="629"/>
      <c r="AN40" s="629"/>
      <c r="AO40" s="630"/>
      <c r="AQ40" s="686" t="s">
        <v>331</v>
      </c>
      <c r="AR40" s="687"/>
      <c r="AS40" s="687"/>
      <c r="AT40" s="687"/>
      <c r="AU40" s="687"/>
      <c r="AV40" s="687"/>
      <c r="AW40" s="687"/>
      <c r="AX40" s="687"/>
      <c r="AY40" s="688"/>
      <c r="AZ40" s="623" t="s">
        <v>121</v>
      </c>
      <c r="BA40" s="624"/>
      <c r="BB40" s="624"/>
      <c r="BC40" s="624"/>
      <c r="BD40" s="656"/>
      <c r="BE40" s="656"/>
      <c r="BF40" s="669"/>
      <c r="BG40" s="673" t="s">
        <v>332</v>
      </c>
      <c r="BH40" s="674"/>
      <c r="BI40" s="674"/>
      <c r="BJ40" s="674"/>
      <c r="BK40" s="674"/>
      <c r="BL40" s="211"/>
      <c r="BM40" s="621" t="s">
        <v>333</v>
      </c>
      <c r="BN40" s="621"/>
      <c r="BO40" s="621"/>
      <c r="BP40" s="621"/>
      <c r="BQ40" s="621"/>
      <c r="BR40" s="621"/>
      <c r="BS40" s="621"/>
      <c r="BT40" s="621"/>
      <c r="BU40" s="622"/>
      <c r="BV40" s="623">
        <v>121</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65674</v>
      </c>
      <c r="CS40" s="624"/>
      <c r="CT40" s="624"/>
      <c r="CU40" s="624"/>
      <c r="CV40" s="624"/>
      <c r="CW40" s="624"/>
      <c r="CX40" s="624"/>
      <c r="CY40" s="625"/>
      <c r="CZ40" s="628">
        <v>0.9</v>
      </c>
      <c r="DA40" s="653"/>
      <c r="DB40" s="653"/>
      <c r="DC40" s="658"/>
      <c r="DD40" s="632">
        <v>65674</v>
      </c>
      <c r="DE40" s="624"/>
      <c r="DF40" s="624"/>
      <c r="DG40" s="624"/>
      <c r="DH40" s="624"/>
      <c r="DI40" s="624"/>
      <c r="DJ40" s="624"/>
      <c r="DK40" s="625"/>
      <c r="DL40" s="632">
        <v>65674</v>
      </c>
      <c r="DM40" s="624"/>
      <c r="DN40" s="624"/>
      <c r="DO40" s="624"/>
      <c r="DP40" s="624"/>
      <c r="DQ40" s="624"/>
      <c r="DR40" s="624"/>
      <c r="DS40" s="624"/>
      <c r="DT40" s="624"/>
      <c r="DU40" s="624"/>
      <c r="DV40" s="625"/>
      <c r="DW40" s="628">
        <v>1.8</v>
      </c>
      <c r="DX40" s="653"/>
      <c r="DY40" s="653"/>
      <c r="DZ40" s="653"/>
      <c r="EA40" s="653"/>
      <c r="EB40" s="653"/>
      <c r="EC40" s="654"/>
    </row>
    <row r="41" spans="2:133" ht="11.25" customHeight="1" x14ac:dyDescent="0.15">
      <c r="B41" s="644" t="s">
        <v>335</v>
      </c>
      <c r="C41" s="645"/>
      <c r="D41" s="645"/>
      <c r="E41" s="645"/>
      <c r="F41" s="645"/>
      <c r="G41" s="645"/>
      <c r="H41" s="645"/>
      <c r="I41" s="645"/>
      <c r="J41" s="645"/>
      <c r="K41" s="645"/>
      <c r="L41" s="645"/>
      <c r="M41" s="645"/>
      <c r="N41" s="645"/>
      <c r="O41" s="645"/>
      <c r="P41" s="645"/>
      <c r="Q41" s="646"/>
      <c r="R41" s="695">
        <v>7500459</v>
      </c>
      <c r="S41" s="696"/>
      <c r="T41" s="696"/>
      <c r="U41" s="696"/>
      <c r="V41" s="696"/>
      <c r="W41" s="696"/>
      <c r="X41" s="696"/>
      <c r="Y41" s="700"/>
      <c r="Z41" s="701">
        <v>100</v>
      </c>
      <c r="AA41" s="701"/>
      <c r="AB41" s="701"/>
      <c r="AC41" s="701"/>
      <c r="AD41" s="702">
        <v>3600099</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62950</v>
      </c>
      <c r="BA41" s="624"/>
      <c r="BB41" s="624"/>
      <c r="BC41" s="624"/>
      <c r="BD41" s="656"/>
      <c r="BE41" s="656"/>
      <c r="BF41" s="669"/>
      <c r="BG41" s="673"/>
      <c r="BH41" s="674"/>
      <c r="BI41" s="674"/>
      <c r="BJ41" s="674"/>
      <c r="BK41" s="674"/>
      <c r="BL41" s="211"/>
      <c r="BM41" s="621" t="s">
        <v>337</v>
      </c>
      <c r="BN41" s="621"/>
      <c r="BO41" s="621"/>
      <c r="BP41" s="621"/>
      <c r="BQ41" s="621"/>
      <c r="BR41" s="621"/>
      <c r="BS41" s="621"/>
      <c r="BT41" s="621"/>
      <c r="BU41" s="622"/>
      <c r="BV41" s="623" t="s">
        <v>121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121</v>
      </c>
      <c r="CS41" s="656"/>
      <c r="CT41" s="656"/>
      <c r="CU41" s="656"/>
      <c r="CV41" s="656"/>
      <c r="CW41" s="656"/>
      <c r="CX41" s="656"/>
      <c r="CY41" s="657"/>
      <c r="CZ41" s="628" t="s">
        <v>121</v>
      </c>
      <c r="DA41" s="653"/>
      <c r="DB41" s="653"/>
      <c r="DC41" s="658"/>
      <c r="DD41" s="632" t="s">
        <v>121</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339</v>
      </c>
      <c r="AR42" s="693"/>
      <c r="AS42" s="693"/>
      <c r="AT42" s="693"/>
      <c r="AU42" s="693"/>
      <c r="AV42" s="693"/>
      <c r="AW42" s="693"/>
      <c r="AX42" s="693"/>
      <c r="AY42" s="694"/>
      <c r="AZ42" s="695">
        <v>301086</v>
      </c>
      <c r="BA42" s="696"/>
      <c r="BB42" s="696"/>
      <c r="BC42" s="696"/>
      <c r="BD42" s="682"/>
      <c r="BE42" s="682"/>
      <c r="BF42" s="684"/>
      <c r="BG42" s="675"/>
      <c r="BH42" s="676"/>
      <c r="BI42" s="676"/>
      <c r="BJ42" s="676"/>
      <c r="BK42" s="676"/>
      <c r="BL42" s="212"/>
      <c r="BM42" s="645" t="s">
        <v>340</v>
      </c>
      <c r="BN42" s="645"/>
      <c r="BO42" s="645"/>
      <c r="BP42" s="645"/>
      <c r="BQ42" s="645"/>
      <c r="BR42" s="645"/>
      <c r="BS42" s="645"/>
      <c r="BT42" s="645"/>
      <c r="BU42" s="646"/>
      <c r="BV42" s="695">
        <v>380</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948041</v>
      </c>
      <c r="CS42" s="656"/>
      <c r="CT42" s="656"/>
      <c r="CU42" s="656"/>
      <c r="CV42" s="656"/>
      <c r="CW42" s="656"/>
      <c r="CX42" s="656"/>
      <c r="CY42" s="657"/>
      <c r="CZ42" s="628">
        <v>13.7</v>
      </c>
      <c r="DA42" s="653"/>
      <c r="DB42" s="653"/>
      <c r="DC42" s="658"/>
      <c r="DD42" s="632">
        <v>375581</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23928</v>
      </c>
      <c r="CS43" s="656"/>
      <c r="CT43" s="656"/>
      <c r="CU43" s="656"/>
      <c r="CV43" s="656"/>
      <c r="CW43" s="656"/>
      <c r="CX43" s="656"/>
      <c r="CY43" s="657"/>
      <c r="CZ43" s="628">
        <v>0.3</v>
      </c>
      <c r="DA43" s="653"/>
      <c r="DB43" s="653"/>
      <c r="DC43" s="658"/>
      <c r="DD43" s="632">
        <v>23928</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948041</v>
      </c>
      <c r="CS44" s="624"/>
      <c r="CT44" s="624"/>
      <c r="CU44" s="624"/>
      <c r="CV44" s="624"/>
      <c r="CW44" s="624"/>
      <c r="CX44" s="624"/>
      <c r="CY44" s="625"/>
      <c r="CZ44" s="628">
        <v>13.7</v>
      </c>
      <c r="DA44" s="629"/>
      <c r="DB44" s="629"/>
      <c r="DC44" s="635"/>
      <c r="DD44" s="632">
        <v>375581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217808</v>
      </c>
      <c r="CS45" s="656"/>
      <c r="CT45" s="656"/>
      <c r="CU45" s="656"/>
      <c r="CV45" s="656"/>
      <c r="CW45" s="656"/>
      <c r="CX45" s="656"/>
      <c r="CY45" s="657"/>
      <c r="CZ45" s="628">
        <v>3.1</v>
      </c>
      <c r="DA45" s="653"/>
      <c r="DB45" s="653"/>
      <c r="DC45" s="658"/>
      <c r="DD45" s="632">
        <v>36390</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724605</v>
      </c>
      <c r="CS46" s="624"/>
      <c r="CT46" s="624"/>
      <c r="CU46" s="624"/>
      <c r="CV46" s="624"/>
      <c r="CW46" s="624"/>
      <c r="CX46" s="624"/>
      <c r="CY46" s="625"/>
      <c r="CZ46" s="628">
        <v>10.4</v>
      </c>
      <c r="DA46" s="629"/>
      <c r="DB46" s="629"/>
      <c r="DC46" s="635"/>
      <c r="DD46" s="632">
        <v>333563</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121</v>
      </c>
      <c r="CS47" s="656"/>
      <c r="CT47" s="656"/>
      <c r="CU47" s="656"/>
      <c r="CV47" s="656"/>
      <c r="CW47" s="656"/>
      <c r="CX47" s="656"/>
      <c r="CY47" s="657"/>
      <c r="CZ47" s="628" t="s">
        <v>121</v>
      </c>
      <c r="DA47" s="653"/>
      <c r="DB47" s="653"/>
      <c r="DC47" s="658"/>
      <c r="DD47" s="632" t="s">
        <v>121</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350</v>
      </c>
      <c r="CG48" s="621"/>
      <c r="CH48" s="621"/>
      <c r="CI48" s="621"/>
      <c r="CJ48" s="621"/>
      <c r="CK48" s="621"/>
      <c r="CL48" s="621"/>
      <c r="CM48" s="621"/>
      <c r="CN48" s="621"/>
      <c r="CO48" s="621"/>
      <c r="CP48" s="621"/>
      <c r="CQ48" s="622"/>
      <c r="CR48" s="623" t="s">
        <v>121</v>
      </c>
      <c r="CS48" s="624"/>
      <c r="CT48" s="624"/>
      <c r="CU48" s="624"/>
      <c r="CV48" s="624"/>
      <c r="CW48" s="624"/>
      <c r="CX48" s="624"/>
      <c r="CY48" s="625"/>
      <c r="CZ48" s="628" t="s">
        <v>121</v>
      </c>
      <c r="DA48" s="629"/>
      <c r="DB48" s="629"/>
      <c r="DC48" s="635"/>
      <c r="DD48" s="632" t="s">
        <v>121</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351</v>
      </c>
      <c r="CE49" s="645"/>
      <c r="CF49" s="645"/>
      <c r="CG49" s="645"/>
      <c r="CH49" s="645"/>
      <c r="CI49" s="645"/>
      <c r="CJ49" s="645"/>
      <c r="CK49" s="645"/>
      <c r="CL49" s="645"/>
      <c r="CM49" s="645"/>
      <c r="CN49" s="645"/>
      <c r="CO49" s="645"/>
      <c r="CP49" s="645"/>
      <c r="CQ49" s="646"/>
      <c r="CR49" s="695">
        <v>6945050</v>
      </c>
      <c r="CS49" s="682"/>
      <c r="CT49" s="682"/>
      <c r="CU49" s="682"/>
      <c r="CV49" s="682"/>
      <c r="CW49" s="682"/>
      <c r="CX49" s="682"/>
      <c r="CY49" s="711"/>
      <c r="CZ49" s="703">
        <v>100</v>
      </c>
      <c r="DA49" s="712"/>
      <c r="DB49" s="712"/>
      <c r="DC49" s="713"/>
      <c r="DD49" s="714">
        <v>4046940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hvq0U2D0hzpIiT8ubx/CoWs4y6TvKoDsAgLmcyYBAkIata2U8A5Gqym6dTYXuhJ2y2Nkx/C4wyBhDHn1DhrlQ==" saltValue="rc8WV7+TQzC/yMzQqA1Up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Z75" sqref="AZ75:BD75"/>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7500</v>
      </c>
      <c r="R7" s="753"/>
      <c r="S7" s="753"/>
      <c r="T7" s="753"/>
      <c r="U7" s="753"/>
      <c r="V7" s="753">
        <v>6945</v>
      </c>
      <c r="W7" s="753"/>
      <c r="X7" s="753"/>
      <c r="Y7" s="753"/>
      <c r="Z7" s="753"/>
      <c r="AA7" s="753">
        <v>555</v>
      </c>
      <c r="AB7" s="753"/>
      <c r="AC7" s="753"/>
      <c r="AD7" s="753"/>
      <c r="AE7" s="754"/>
      <c r="AF7" s="755">
        <v>38</v>
      </c>
      <c r="AG7" s="756"/>
      <c r="AH7" s="756"/>
      <c r="AI7" s="756"/>
      <c r="AJ7" s="757"/>
      <c r="AK7" s="758">
        <v>675</v>
      </c>
      <c r="AL7" s="759"/>
      <c r="AM7" s="759"/>
      <c r="AN7" s="759"/>
      <c r="AO7" s="759"/>
      <c r="AP7" s="759">
        <v>8099</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1</v>
      </c>
      <c r="R8" s="784"/>
      <c r="S8" s="784"/>
      <c r="T8" s="784"/>
      <c r="U8" s="784"/>
      <c r="V8" s="784"/>
      <c r="W8" s="784"/>
      <c r="X8" s="784"/>
      <c r="Y8" s="784"/>
      <c r="Z8" s="784"/>
      <c r="AA8" s="784">
        <v>1</v>
      </c>
      <c r="AB8" s="784"/>
      <c r="AC8" s="784"/>
      <c r="AD8" s="784"/>
      <c r="AE8" s="785"/>
      <c r="AF8" s="786">
        <v>1</v>
      </c>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c r="R23" s="793"/>
      <c r="S23" s="793"/>
      <c r="T23" s="793"/>
      <c r="U23" s="793"/>
      <c r="V23" s="793"/>
      <c r="W23" s="793"/>
      <c r="X23" s="793"/>
      <c r="Y23" s="793"/>
      <c r="Z23" s="793"/>
      <c r="AA23" s="793"/>
      <c r="AB23" s="793"/>
      <c r="AC23" s="793"/>
      <c r="AD23" s="793"/>
      <c r="AE23" s="794"/>
      <c r="AF23" s="795">
        <v>39</v>
      </c>
      <c r="AG23" s="793"/>
      <c r="AH23" s="793"/>
      <c r="AI23" s="793"/>
      <c r="AJ23" s="796"/>
      <c r="AK23" s="797"/>
      <c r="AL23" s="798"/>
      <c r="AM23" s="798"/>
      <c r="AN23" s="798"/>
      <c r="AO23" s="798"/>
      <c r="AP23" s="793"/>
      <c r="AQ23" s="793"/>
      <c r="AR23" s="793"/>
      <c r="AS23" s="793"/>
      <c r="AT23" s="793"/>
      <c r="AU23" s="809"/>
      <c r="AV23" s="809"/>
      <c r="AW23" s="809"/>
      <c r="AX23" s="809"/>
      <c r="AY23" s="810"/>
      <c r="AZ23" s="811" t="s">
        <v>121</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954</v>
      </c>
      <c r="R28" s="823"/>
      <c r="S28" s="823"/>
      <c r="T28" s="823"/>
      <c r="U28" s="823"/>
      <c r="V28" s="823">
        <v>940</v>
      </c>
      <c r="W28" s="823"/>
      <c r="X28" s="823"/>
      <c r="Y28" s="823"/>
      <c r="Z28" s="823"/>
      <c r="AA28" s="823">
        <v>14</v>
      </c>
      <c r="AB28" s="823"/>
      <c r="AC28" s="823"/>
      <c r="AD28" s="823"/>
      <c r="AE28" s="824"/>
      <c r="AF28" s="825">
        <v>14</v>
      </c>
      <c r="AG28" s="823"/>
      <c r="AH28" s="823"/>
      <c r="AI28" s="823"/>
      <c r="AJ28" s="826"/>
      <c r="AK28" s="827">
        <v>63</v>
      </c>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998</v>
      </c>
      <c r="R29" s="784"/>
      <c r="S29" s="784"/>
      <c r="T29" s="784"/>
      <c r="U29" s="784"/>
      <c r="V29" s="784">
        <v>950</v>
      </c>
      <c r="W29" s="784"/>
      <c r="X29" s="784"/>
      <c r="Y29" s="784"/>
      <c r="Z29" s="784"/>
      <c r="AA29" s="784">
        <v>48</v>
      </c>
      <c r="AB29" s="784"/>
      <c r="AC29" s="784"/>
      <c r="AD29" s="784"/>
      <c r="AE29" s="785"/>
      <c r="AF29" s="786">
        <v>48</v>
      </c>
      <c r="AG29" s="787"/>
      <c r="AH29" s="787"/>
      <c r="AI29" s="787"/>
      <c r="AJ29" s="788"/>
      <c r="AK29" s="834">
        <v>136</v>
      </c>
      <c r="AL29" s="830"/>
      <c r="AM29" s="830"/>
      <c r="AN29" s="830"/>
      <c r="AO29" s="830"/>
      <c r="AP29" s="830"/>
      <c r="AQ29" s="830"/>
      <c r="AR29" s="830"/>
      <c r="AS29" s="830"/>
      <c r="AT29" s="830"/>
      <c r="AU29" s="830"/>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172</v>
      </c>
      <c r="R30" s="784"/>
      <c r="S30" s="784"/>
      <c r="T30" s="784"/>
      <c r="U30" s="784"/>
      <c r="V30" s="784">
        <v>165</v>
      </c>
      <c r="W30" s="784"/>
      <c r="X30" s="784"/>
      <c r="Y30" s="784"/>
      <c r="Z30" s="784"/>
      <c r="AA30" s="784">
        <v>6</v>
      </c>
      <c r="AB30" s="784"/>
      <c r="AC30" s="784"/>
      <c r="AD30" s="784"/>
      <c r="AE30" s="785"/>
      <c r="AF30" s="786">
        <v>6</v>
      </c>
      <c r="AG30" s="787"/>
      <c r="AH30" s="787"/>
      <c r="AI30" s="787"/>
      <c r="AJ30" s="788"/>
      <c r="AK30" s="834">
        <v>38</v>
      </c>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56</v>
      </c>
      <c r="R31" s="784"/>
      <c r="S31" s="784"/>
      <c r="T31" s="784"/>
      <c r="U31" s="784"/>
      <c r="V31" s="784">
        <v>51</v>
      </c>
      <c r="W31" s="784"/>
      <c r="X31" s="784"/>
      <c r="Y31" s="784"/>
      <c r="Z31" s="784"/>
      <c r="AA31" s="784">
        <v>5</v>
      </c>
      <c r="AB31" s="784"/>
      <c r="AC31" s="784"/>
      <c r="AD31" s="784"/>
      <c r="AE31" s="785"/>
      <c r="AF31" s="786">
        <v>83</v>
      </c>
      <c r="AG31" s="787"/>
      <c r="AH31" s="787"/>
      <c r="AI31" s="787"/>
      <c r="AJ31" s="788"/>
      <c r="AK31" s="834">
        <v>40</v>
      </c>
      <c r="AL31" s="830"/>
      <c r="AM31" s="830"/>
      <c r="AN31" s="830"/>
      <c r="AO31" s="830"/>
      <c r="AP31" s="830">
        <v>395</v>
      </c>
      <c r="AQ31" s="830"/>
      <c r="AR31" s="830"/>
      <c r="AS31" s="830"/>
      <c r="AT31" s="830"/>
      <c r="AU31" s="830">
        <v>395</v>
      </c>
      <c r="AV31" s="830"/>
      <c r="AW31" s="830"/>
      <c r="AX31" s="830"/>
      <c r="AY31" s="830"/>
      <c r="AZ31" s="831"/>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448</v>
      </c>
      <c r="R32" s="784"/>
      <c r="S32" s="784"/>
      <c r="T32" s="784"/>
      <c r="U32" s="784"/>
      <c r="V32" s="784">
        <v>410</v>
      </c>
      <c r="W32" s="784"/>
      <c r="X32" s="784"/>
      <c r="Y32" s="784"/>
      <c r="Z32" s="784"/>
      <c r="AA32" s="784">
        <v>38</v>
      </c>
      <c r="AB32" s="784"/>
      <c r="AC32" s="784"/>
      <c r="AD32" s="784"/>
      <c r="AE32" s="785"/>
      <c r="AF32" s="786">
        <v>92</v>
      </c>
      <c r="AG32" s="787"/>
      <c r="AH32" s="787"/>
      <c r="AI32" s="787"/>
      <c r="AJ32" s="788"/>
      <c r="AK32" s="834">
        <v>218</v>
      </c>
      <c r="AL32" s="830"/>
      <c r="AM32" s="830"/>
      <c r="AN32" s="830"/>
      <c r="AO32" s="830"/>
      <c r="AP32" s="830">
        <v>3455</v>
      </c>
      <c r="AQ32" s="830"/>
      <c r="AR32" s="830"/>
      <c r="AS32" s="830"/>
      <c r="AT32" s="830"/>
      <c r="AU32" s="830">
        <v>2426</v>
      </c>
      <c r="AV32" s="830"/>
      <c r="AW32" s="830"/>
      <c r="AX32" s="830"/>
      <c r="AY32" s="830"/>
      <c r="AZ32" s="831"/>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244</v>
      </c>
      <c r="AG63" s="844"/>
      <c r="AH63" s="844"/>
      <c r="AI63" s="844"/>
      <c r="AJ63" s="845"/>
      <c r="AK63" s="846"/>
      <c r="AL63" s="841"/>
      <c r="AM63" s="841"/>
      <c r="AN63" s="841"/>
      <c r="AO63" s="841"/>
      <c r="AP63" s="844"/>
      <c r="AQ63" s="844"/>
      <c r="AR63" s="844"/>
      <c r="AS63" s="844"/>
      <c r="AT63" s="844"/>
      <c r="AU63" s="844"/>
      <c r="AV63" s="844"/>
      <c r="AW63" s="844"/>
      <c r="AX63" s="844"/>
      <c r="AY63" s="844"/>
      <c r="AZ63" s="848"/>
      <c r="BA63" s="848"/>
      <c r="BB63" s="848"/>
      <c r="BC63" s="848"/>
      <c r="BD63" s="848"/>
      <c r="BE63" s="849"/>
      <c r="BF63" s="849"/>
      <c r="BG63" s="849"/>
      <c r="BH63" s="849"/>
      <c r="BI63" s="850"/>
      <c r="BJ63" s="851" t="s">
        <v>121</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551</v>
      </c>
      <c r="C68" s="870"/>
      <c r="D68" s="870"/>
      <c r="E68" s="870"/>
      <c r="F68" s="870"/>
      <c r="G68" s="870"/>
      <c r="H68" s="870"/>
      <c r="I68" s="870"/>
      <c r="J68" s="870"/>
      <c r="K68" s="870"/>
      <c r="L68" s="870"/>
      <c r="M68" s="870"/>
      <c r="N68" s="870"/>
      <c r="O68" s="870"/>
      <c r="P68" s="871"/>
      <c r="Q68" s="872">
        <v>7064</v>
      </c>
      <c r="R68" s="866"/>
      <c r="S68" s="866"/>
      <c r="T68" s="866"/>
      <c r="U68" s="866"/>
      <c r="V68" s="866">
        <v>5999</v>
      </c>
      <c r="W68" s="866"/>
      <c r="X68" s="866"/>
      <c r="Y68" s="866"/>
      <c r="Z68" s="866"/>
      <c r="AA68" s="866">
        <v>1065</v>
      </c>
      <c r="AB68" s="866"/>
      <c r="AC68" s="866"/>
      <c r="AD68" s="866"/>
      <c r="AE68" s="866"/>
      <c r="AF68" s="866">
        <v>1065</v>
      </c>
      <c r="AG68" s="866"/>
      <c r="AH68" s="866"/>
      <c r="AI68" s="866"/>
      <c r="AJ68" s="866"/>
      <c r="AK68" s="866">
        <v>208</v>
      </c>
      <c r="AL68" s="866"/>
      <c r="AM68" s="866"/>
      <c r="AN68" s="866"/>
      <c r="AO68" s="866"/>
      <c r="AP68" s="866" t="s">
        <v>559</v>
      </c>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552</v>
      </c>
      <c r="C69" s="874"/>
      <c r="D69" s="874"/>
      <c r="E69" s="874"/>
      <c r="F69" s="874"/>
      <c r="G69" s="874"/>
      <c r="H69" s="874"/>
      <c r="I69" s="874"/>
      <c r="J69" s="874"/>
      <c r="K69" s="874"/>
      <c r="L69" s="874"/>
      <c r="M69" s="874"/>
      <c r="N69" s="874"/>
      <c r="O69" s="874"/>
      <c r="P69" s="875"/>
      <c r="Q69" s="876">
        <v>199</v>
      </c>
      <c r="R69" s="830"/>
      <c r="S69" s="830"/>
      <c r="T69" s="830"/>
      <c r="U69" s="830"/>
      <c r="V69" s="830">
        <v>168</v>
      </c>
      <c r="W69" s="830"/>
      <c r="X69" s="830"/>
      <c r="Y69" s="830"/>
      <c r="Z69" s="830"/>
      <c r="AA69" s="830">
        <v>310</v>
      </c>
      <c r="AB69" s="830"/>
      <c r="AC69" s="830"/>
      <c r="AD69" s="830"/>
      <c r="AE69" s="830"/>
      <c r="AF69" s="830">
        <v>310</v>
      </c>
      <c r="AG69" s="830"/>
      <c r="AH69" s="830"/>
      <c r="AI69" s="830"/>
      <c r="AJ69" s="830"/>
      <c r="AK69" s="830">
        <v>5</v>
      </c>
      <c r="AL69" s="830"/>
      <c r="AM69" s="830"/>
      <c r="AN69" s="830"/>
      <c r="AO69" s="830"/>
      <c r="AP69" s="830" t="s">
        <v>553</v>
      </c>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554</v>
      </c>
      <c r="C70" s="874"/>
      <c r="D70" s="874"/>
      <c r="E70" s="874"/>
      <c r="F70" s="874"/>
      <c r="G70" s="874"/>
      <c r="H70" s="874"/>
      <c r="I70" s="874"/>
      <c r="J70" s="874"/>
      <c r="K70" s="874"/>
      <c r="L70" s="874"/>
      <c r="M70" s="874"/>
      <c r="N70" s="874"/>
      <c r="O70" s="874"/>
      <c r="P70" s="875"/>
      <c r="Q70" s="876">
        <v>558</v>
      </c>
      <c r="R70" s="830"/>
      <c r="S70" s="830"/>
      <c r="T70" s="830"/>
      <c r="U70" s="830"/>
      <c r="V70" s="830">
        <v>502</v>
      </c>
      <c r="W70" s="830"/>
      <c r="X70" s="830"/>
      <c r="Y70" s="830"/>
      <c r="Z70" s="830"/>
      <c r="AA70" s="830">
        <v>56</v>
      </c>
      <c r="AB70" s="830"/>
      <c r="AC70" s="830"/>
      <c r="AD70" s="830"/>
      <c r="AE70" s="830"/>
      <c r="AF70" s="830">
        <v>56</v>
      </c>
      <c r="AG70" s="830"/>
      <c r="AH70" s="830"/>
      <c r="AI70" s="830"/>
      <c r="AJ70" s="830"/>
      <c r="AK70" s="830">
        <v>15</v>
      </c>
      <c r="AL70" s="830"/>
      <c r="AM70" s="830"/>
      <c r="AN70" s="830"/>
      <c r="AO70" s="830"/>
      <c r="AP70" s="830">
        <v>15</v>
      </c>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555</v>
      </c>
      <c r="C71" s="874"/>
      <c r="D71" s="874"/>
      <c r="E71" s="874"/>
      <c r="F71" s="874"/>
      <c r="G71" s="874"/>
      <c r="H71" s="874"/>
      <c r="I71" s="874"/>
      <c r="J71" s="874"/>
      <c r="K71" s="874"/>
      <c r="L71" s="874"/>
      <c r="M71" s="874"/>
      <c r="N71" s="874"/>
      <c r="O71" s="874"/>
      <c r="P71" s="875"/>
      <c r="Q71" s="876">
        <v>1174</v>
      </c>
      <c r="R71" s="830"/>
      <c r="S71" s="830"/>
      <c r="T71" s="830"/>
      <c r="U71" s="830"/>
      <c r="V71" s="830">
        <v>1148</v>
      </c>
      <c r="W71" s="830"/>
      <c r="X71" s="830"/>
      <c r="Y71" s="830"/>
      <c r="Z71" s="830"/>
      <c r="AA71" s="830">
        <v>26</v>
      </c>
      <c r="AB71" s="830"/>
      <c r="AC71" s="830"/>
      <c r="AD71" s="830"/>
      <c r="AE71" s="830"/>
      <c r="AF71" s="830">
        <v>26</v>
      </c>
      <c r="AG71" s="830"/>
      <c r="AH71" s="830"/>
      <c r="AI71" s="830"/>
      <c r="AJ71" s="830"/>
      <c r="AK71" s="830">
        <v>65</v>
      </c>
      <c r="AL71" s="830"/>
      <c r="AM71" s="830"/>
      <c r="AN71" s="830"/>
      <c r="AO71" s="830"/>
      <c r="AP71" s="830">
        <v>625</v>
      </c>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556</v>
      </c>
      <c r="C72" s="874"/>
      <c r="D72" s="874"/>
      <c r="E72" s="874"/>
      <c r="F72" s="874"/>
      <c r="G72" s="874"/>
      <c r="H72" s="874"/>
      <c r="I72" s="874"/>
      <c r="J72" s="874"/>
      <c r="K72" s="874"/>
      <c r="L72" s="874"/>
      <c r="M72" s="874"/>
      <c r="N72" s="874"/>
      <c r="O72" s="874"/>
      <c r="P72" s="875"/>
      <c r="Q72" s="876">
        <v>211</v>
      </c>
      <c r="R72" s="830"/>
      <c r="S72" s="830"/>
      <c r="T72" s="830"/>
      <c r="U72" s="830"/>
      <c r="V72" s="830">
        <v>132</v>
      </c>
      <c r="W72" s="830"/>
      <c r="X72" s="830"/>
      <c r="Y72" s="830"/>
      <c r="Z72" s="830"/>
      <c r="AA72" s="830">
        <v>78</v>
      </c>
      <c r="AB72" s="830"/>
      <c r="AC72" s="830"/>
      <c r="AD72" s="830"/>
      <c r="AE72" s="830"/>
      <c r="AF72" s="830">
        <v>20</v>
      </c>
      <c r="AG72" s="830"/>
      <c r="AH72" s="830"/>
      <c r="AI72" s="830"/>
      <c r="AJ72" s="830"/>
      <c r="AK72" s="830">
        <v>41</v>
      </c>
      <c r="AL72" s="830"/>
      <c r="AM72" s="830"/>
      <c r="AN72" s="830"/>
      <c r="AO72" s="830"/>
      <c r="AP72" s="830">
        <v>141</v>
      </c>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557</v>
      </c>
      <c r="C73" s="874"/>
      <c r="D73" s="874"/>
      <c r="E73" s="874"/>
      <c r="F73" s="874"/>
      <c r="G73" s="874"/>
      <c r="H73" s="874"/>
      <c r="I73" s="874"/>
      <c r="J73" s="874"/>
      <c r="K73" s="874"/>
      <c r="L73" s="874"/>
      <c r="M73" s="874"/>
      <c r="N73" s="874"/>
      <c r="O73" s="874"/>
      <c r="P73" s="875"/>
      <c r="Q73" s="876">
        <v>312</v>
      </c>
      <c r="R73" s="830"/>
      <c r="S73" s="830"/>
      <c r="T73" s="830"/>
      <c r="U73" s="830"/>
      <c r="V73" s="830">
        <v>290</v>
      </c>
      <c r="W73" s="830"/>
      <c r="X73" s="830"/>
      <c r="Y73" s="830"/>
      <c r="Z73" s="830"/>
      <c r="AA73" s="830">
        <v>22</v>
      </c>
      <c r="AB73" s="830"/>
      <c r="AC73" s="830"/>
      <c r="AD73" s="830"/>
      <c r="AE73" s="830"/>
      <c r="AF73" s="830">
        <v>22</v>
      </c>
      <c r="AG73" s="830"/>
      <c r="AH73" s="830"/>
      <c r="AI73" s="830"/>
      <c r="AJ73" s="830"/>
      <c r="AK73" s="830" t="s">
        <v>553</v>
      </c>
      <c r="AL73" s="830"/>
      <c r="AM73" s="830"/>
      <c r="AN73" s="830"/>
      <c r="AO73" s="830"/>
      <c r="AP73" s="830" t="s">
        <v>553</v>
      </c>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558</v>
      </c>
      <c r="C74" s="874"/>
      <c r="D74" s="874"/>
      <c r="E74" s="874"/>
      <c r="F74" s="874"/>
      <c r="G74" s="874"/>
      <c r="H74" s="874"/>
      <c r="I74" s="874"/>
      <c r="J74" s="874"/>
      <c r="K74" s="874"/>
      <c r="L74" s="874"/>
      <c r="M74" s="874"/>
      <c r="N74" s="874"/>
      <c r="O74" s="874"/>
      <c r="P74" s="875"/>
      <c r="Q74" s="876">
        <v>322367</v>
      </c>
      <c r="R74" s="830"/>
      <c r="S74" s="830"/>
      <c r="T74" s="830"/>
      <c r="U74" s="830"/>
      <c r="V74" s="830">
        <v>314740</v>
      </c>
      <c r="W74" s="830"/>
      <c r="X74" s="830"/>
      <c r="Y74" s="830"/>
      <c r="Z74" s="830"/>
      <c r="AA74" s="830">
        <v>7627</v>
      </c>
      <c r="AB74" s="830"/>
      <c r="AC74" s="830"/>
      <c r="AD74" s="830"/>
      <c r="AE74" s="830"/>
      <c r="AF74" s="830">
        <v>5417</v>
      </c>
      <c r="AG74" s="830"/>
      <c r="AH74" s="830"/>
      <c r="AI74" s="830"/>
      <c r="AJ74" s="830"/>
      <c r="AK74" s="830" t="s">
        <v>553</v>
      </c>
      <c r="AL74" s="830"/>
      <c r="AM74" s="830"/>
      <c r="AN74" s="830"/>
      <c r="AO74" s="830"/>
      <c r="AP74" s="830" t="s">
        <v>553</v>
      </c>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294</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294</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294</v>
      </c>
      <c r="DR109" s="893"/>
      <c r="DS109" s="893"/>
      <c r="DT109" s="893"/>
      <c r="DU109" s="894"/>
      <c r="DV109" s="892" t="s">
        <v>411</v>
      </c>
      <c r="DW109" s="893"/>
      <c r="DX109" s="893"/>
      <c r="DY109" s="893"/>
      <c r="DZ109" s="895"/>
    </row>
    <row r="110" spans="1:131" s="218"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647585</v>
      </c>
      <c r="AB110" s="900"/>
      <c r="AC110" s="900"/>
      <c r="AD110" s="900"/>
      <c r="AE110" s="901"/>
      <c r="AF110" s="902">
        <v>683572</v>
      </c>
      <c r="AG110" s="900"/>
      <c r="AH110" s="900"/>
      <c r="AI110" s="900"/>
      <c r="AJ110" s="901"/>
      <c r="AK110" s="902">
        <v>714827</v>
      </c>
      <c r="AL110" s="900"/>
      <c r="AM110" s="900"/>
      <c r="AN110" s="900"/>
      <c r="AO110" s="901"/>
      <c r="AP110" s="903">
        <v>23.5</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8627453</v>
      </c>
      <c r="BR110" s="931"/>
      <c r="BS110" s="931"/>
      <c r="BT110" s="931"/>
      <c r="BU110" s="931"/>
      <c r="BV110" s="931">
        <v>8353175</v>
      </c>
      <c r="BW110" s="931"/>
      <c r="BX110" s="931"/>
      <c r="BY110" s="931"/>
      <c r="BZ110" s="931"/>
      <c r="CA110" s="931">
        <v>8099440</v>
      </c>
      <c r="CB110" s="931"/>
      <c r="CC110" s="931"/>
      <c r="CD110" s="931"/>
      <c r="CE110" s="931"/>
      <c r="CF110" s="944">
        <v>265.7</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121</v>
      </c>
      <c r="DH110" s="931"/>
      <c r="DI110" s="931"/>
      <c r="DJ110" s="931"/>
      <c r="DK110" s="931"/>
      <c r="DL110" s="931" t="s">
        <v>121</v>
      </c>
      <c r="DM110" s="931"/>
      <c r="DN110" s="931"/>
      <c r="DO110" s="931"/>
      <c r="DP110" s="931"/>
      <c r="DQ110" s="931" t="s">
        <v>121</v>
      </c>
      <c r="DR110" s="931"/>
      <c r="DS110" s="931"/>
      <c r="DT110" s="931"/>
      <c r="DU110" s="931"/>
      <c r="DV110" s="932" t="s">
        <v>121</v>
      </c>
      <c r="DW110" s="932"/>
      <c r="DX110" s="932"/>
      <c r="DY110" s="932"/>
      <c r="DZ110" s="933"/>
    </row>
    <row r="111" spans="1:131" s="218"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121</v>
      </c>
      <c r="AB111" s="938"/>
      <c r="AC111" s="938"/>
      <c r="AD111" s="938"/>
      <c r="AE111" s="939"/>
      <c r="AF111" s="940" t="s">
        <v>121</v>
      </c>
      <c r="AG111" s="938"/>
      <c r="AH111" s="938"/>
      <c r="AI111" s="938"/>
      <c r="AJ111" s="939"/>
      <c r="AK111" s="940" t="s">
        <v>121</v>
      </c>
      <c r="AL111" s="938"/>
      <c r="AM111" s="938"/>
      <c r="AN111" s="938"/>
      <c r="AO111" s="939"/>
      <c r="AP111" s="941" t="s">
        <v>121</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121</v>
      </c>
      <c r="BR111" s="926"/>
      <c r="BS111" s="926"/>
      <c r="BT111" s="926"/>
      <c r="BU111" s="926"/>
      <c r="BV111" s="926" t="s">
        <v>121</v>
      </c>
      <c r="BW111" s="926"/>
      <c r="BX111" s="926"/>
      <c r="BY111" s="926"/>
      <c r="BZ111" s="926"/>
      <c r="CA111" s="926" t="s">
        <v>121</v>
      </c>
      <c r="CB111" s="926"/>
      <c r="CC111" s="926"/>
      <c r="CD111" s="926"/>
      <c r="CE111" s="926"/>
      <c r="CF111" s="920" t="s">
        <v>121</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121</v>
      </c>
      <c r="DH111" s="926"/>
      <c r="DI111" s="926"/>
      <c r="DJ111" s="926"/>
      <c r="DK111" s="926"/>
      <c r="DL111" s="926" t="s">
        <v>121</v>
      </c>
      <c r="DM111" s="926"/>
      <c r="DN111" s="926"/>
      <c r="DO111" s="926"/>
      <c r="DP111" s="926"/>
      <c r="DQ111" s="926" t="s">
        <v>121</v>
      </c>
      <c r="DR111" s="926"/>
      <c r="DS111" s="926"/>
      <c r="DT111" s="926"/>
      <c r="DU111" s="926"/>
      <c r="DV111" s="927" t="s">
        <v>121</v>
      </c>
      <c r="DW111" s="927"/>
      <c r="DX111" s="927"/>
      <c r="DY111" s="927"/>
      <c r="DZ111" s="928"/>
    </row>
    <row r="112" spans="1:131" s="218"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121</v>
      </c>
      <c r="AB112" s="959"/>
      <c r="AC112" s="959"/>
      <c r="AD112" s="959"/>
      <c r="AE112" s="960"/>
      <c r="AF112" s="961" t="s">
        <v>121</v>
      </c>
      <c r="AG112" s="959"/>
      <c r="AH112" s="959"/>
      <c r="AI112" s="959"/>
      <c r="AJ112" s="960"/>
      <c r="AK112" s="961" t="s">
        <v>121</v>
      </c>
      <c r="AL112" s="959"/>
      <c r="AM112" s="959"/>
      <c r="AN112" s="959"/>
      <c r="AO112" s="960"/>
      <c r="AP112" s="962" t="s">
        <v>121</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2885669</v>
      </c>
      <c r="BR112" s="926"/>
      <c r="BS112" s="926"/>
      <c r="BT112" s="926"/>
      <c r="BU112" s="926"/>
      <c r="BV112" s="926">
        <v>2876162</v>
      </c>
      <c r="BW112" s="926"/>
      <c r="BX112" s="926"/>
      <c r="BY112" s="926"/>
      <c r="BZ112" s="926"/>
      <c r="CA112" s="926">
        <v>2820991</v>
      </c>
      <c r="CB112" s="926"/>
      <c r="CC112" s="926"/>
      <c r="CD112" s="926"/>
      <c r="CE112" s="926"/>
      <c r="CF112" s="920">
        <v>92.5</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121</v>
      </c>
      <c r="DH112" s="926"/>
      <c r="DI112" s="926"/>
      <c r="DJ112" s="926"/>
      <c r="DK112" s="926"/>
      <c r="DL112" s="926" t="s">
        <v>121</v>
      </c>
      <c r="DM112" s="926"/>
      <c r="DN112" s="926"/>
      <c r="DO112" s="926"/>
      <c r="DP112" s="926"/>
      <c r="DQ112" s="926" t="s">
        <v>121</v>
      </c>
      <c r="DR112" s="926"/>
      <c r="DS112" s="926"/>
      <c r="DT112" s="926"/>
      <c r="DU112" s="926"/>
      <c r="DV112" s="927" t="s">
        <v>121</v>
      </c>
      <c r="DW112" s="927"/>
      <c r="DX112" s="927"/>
      <c r="DY112" s="927"/>
      <c r="DZ112" s="928"/>
    </row>
    <row r="113" spans="1:130" s="218"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152352</v>
      </c>
      <c r="AB113" s="938"/>
      <c r="AC113" s="938"/>
      <c r="AD113" s="938"/>
      <c r="AE113" s="939"/>
      <c r="AF113" s="940">
        <v>172836</v>
      </c>
      <c r="AG113" s="938"/>
      <c r="AH113" s="938"/>
      <c r="AI113" s="938"/>
      <c r="AJ113" s="939"/>
      <c r="AK113" s="940">
        <v>161116</v>
      </c>
      <c r="AL113" s="938"/>
      <c r="AM113" s="938"/>
      <c r="AN113" s="938"/>
      <c r="AO113" s="939"/>
      <c r="AP113" s="941">
        <v>5.3</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99451</v>
      </c>
      <c r="BR113" s="926"/>
      <c r="BS113" s="926"/>
      <c r="BT113" s="926"/>
      <c r="BU113" s="926"/>
      <c r="BV113" s="926">
        <v>77098</v>
      </c>
      <c r="BW113" s="926"/>
      <c r="BX113" s="926"/>
      <c r="BY113" s="926"/>
      <c r="BZ113" s="926"/>
      <c r="CA113" s="926">
        <v>59788</v>
      </c>
      <c r="CB113" s="926"/>
      <c r="CC113" s="926"/>
      <c r="CD113" s="926"/>
      <c r="CE113" s="926"/>
      <c r="CF113" s="920">
        <v>2</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121</v>
      </c>
      <c r="DH113" s="959"/>
      <c r="DI113" s="959"/>
      <c r="DJ113" s="959"/>
      <c r="DK113" s="960"/>
      <c r="DL113" s="961" t="s">
        <v>121</v>
      </c>
      <c r="DM113" s="959"/>
      <c r="DN113" s="959"/>
      <c r="DO113" s="959"/>
      <c r="DP113" s="960"/>
      <c r="DQ113" s="961" t="s">
        <v>121</v>
      </c>
      <c r="DR113" s="959"/>
      <c r="DS113" s="959"/>
      <c r="DT113" s="959"/>
      <c r="DU113" s="960"/>
      <c r="DV113" s="962" t="s">
        <v>121</v>
      </c>
      <c r="DW113" s="963"/>
      <c r="DX113" s="963"/>
      <c r="DY113" s="963"/>
      <c r="DZ113" s="964"/>
    </row>
    <row r="114" spans="1:130" s="218"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25312</v>
      </c>
      <c r="AB114" s="959"/>
      <c r="AC114" s="959"/>
      <c r="AD114" s="959"/>
      <c r="AE114" s="960"/>
      <c r="AF114" s="961">
        <v>27163</v>
      </c>
      <c r="AG114" s="959"/>
      <c r="AH114" s="959"/>
      <c r="AI114" s="959"/>
      <c r="AJ114" s="960"/>
      <c r="AK114" s="961">
        <v>28178</v>
      </c>
      <c r="AL114" s="959"/>
      <c r="AM114" s="959"/>
      <c r="AN114" s="959"/>
      <c r="AO114" s="960"/>
      <c r="AP114" s="962">
        <v>0.9</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268106</v>
      </c>
      <c r="BR114" s="926"/>
      <c r="BS114" s="926"/>
      <c r="BT114" s="926"/>
      <c r="BU114" s="926"/>
      <c r="BV114" s="926">
        <v>297006</v>
      </c>
      <c r="BW114" s="926"/>
      <c r="BX114" s="926"/>
      <c r="BY114" s="926"/>
      <c r="BZ114" s="926"/>
      <c r="CA114" s="926">
        <v>241628</v>
      </c>
      <c r="CB114" s="926"/>
      <c r="CC114" s="926"/>
      <c r="CD114" s="926"/>
      <c r="CE114" s="926"/>
      <c r="CF114" s="920">
        <v>7.9</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121</v>
      </c>
      <c r="DH114" s="959"/>
      <c r="DI114" s="959"/>
      <c r="DJ114" s="959"/>
      <c r="DK114" s="960"/>
      <c r="DL114" s="961" t="s">
        <v>121</v>
      </c>
      <c r="DM114" s="959"/>
      <c r="DN114" s="959"/>
      <c r="DO114" s="959"/>
      <c r="DP114" s="960"/>
      <c r="DQ114" s="961" t="s">
        <v>121</v>
      </c>
      <c r="DR114" s="959"/>
      <c r="DS114" s="959"/>
      <c r="DT114" s="959"/>
      <c r="DU114" s="960"/>
      <c r="DV114" s="962" t="s">
        <v>121</v>
      </c>
      <c r="DW114" s="963"/>
      <c r="DX114" s="963"/>
      <c r="DY114" s="963"/>
      <c r="DZ114" s="964"/>
    </row>
    <row r="115" spans="1:130" s="218"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2</v>
      </c>
      <c r="AB115" s="938"/>
      <c r="AC115" s="938"/>
      <c r="AD115" s="938"/>
      <c r="AE115" s="939"/>
      <c r="AF115" s="940">
        <v>2</v>
      </c>
      <c r="AG115" s="938"/>
      <c r="AH115" s="938"/>
      <c r="AI115" s="938"/>
      <c r="AJ115" s="939"/>
      <c r="AK115" s="940">
        <v>1</v>
      </c>
      <c r="AL115" s="938"/>
      <c r="AM115" s="938"/>
      <c r="AN115" s="938"/>
      <c r="AO115" s="939"/>
      <c r="AP115" s="941">
        <v>0</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121</v>
      </c>
      <c r="BR115" s="926"/>
      <c r="BS115" s="926"/>
      <c r="BT115" s="926"/>
      <c r="BU115" s="926"/>
      <c r="BV115" s="926" t="s">
        <v>121</v>
      </c>
      <c r="BW115" s="926"/>
      <c r="BX115" s="926"/>
      <c r="BY115" s="926"/>
      <c r="BZ115" s="926"/>
      <c r="CA115" s="926" t="s">
        <v>121</v>
      </c>
      <c r="CB115" s="926"/>
      <c r="CC115" s="926"/>
      <c r="CD115" s="926"/>
      <c r="CE115" s="926"/>
      <c r="CF115" s="920" t="s">
        <v>121</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121</v>
      </c>
      <c r="DH115" s="959"/>
      <c r="DI115" s="959"/>
      <c r="DJ115" s="959"/>
      <c r="DK115" s="960"/>
      <c r="DL115" s="961" t="s">
        <v>121</v>
      </c>
      <c r="DM115" s="959"/>
      <c r="DN115" s="959"/>
      <c r="DO115" s="959"/>
      <c r="DP115" s="960"/>
      <c r="DQ115" s="961" t="s">
        <v>121</v>
      </c>
      <c r="DR115" s="959"/>
      <c r="DS115" s="959"/>
      <c r="DT115" s="959"/>
      <c r="DU115" s="960"/>
      <c r="DV115" s="962" t="s">
        <v>121</v>
      </c>
      <c r="DW115" s="963"/>
      <c r="DX115" s="963"/>
      <c r="DY115" s="963"/>
      <c r="DZ115" s="964"/>
    </row>
    <row r="116" spans="1:130" s="218"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121</v>
      </c>
      <c r="AB116" s="959"/>
      <c r="AC116" s="959"/>
      <c r="AD116" s="959"/>
      <c r="AE116" s="960"/>
      <c r="AF116" s="961" t="s">
        <v>121</v>
      </c>
      <c r="AG116" s="959"/>
      <c r="AH116" s="959"/>
      <c r="AI116" s="959"/>
      <c r="AJ116" s="960"/>
      <c r="AK116" s="961" t="s">
        <v>121</v>
      </c>
      <c r="AL116" s="959"/>
      <c r="AM116" s="959"/>
      <c r="AN116" s="959"/>
      <c r="AO116" s="960"/>
      <c r="AP116" s="962" t="s">
        <v>121</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121</v>
      </c>
      <c r="BR116" s="926"/>
      <c r="BS116" s="926"/>
      <c r="BT116" s="926"/>
      <c r="BU116" s="926"/>
      <c r="BV116" s="926" t="s">
        <v>121</v>
      </c>
      <c r="BW116" s="926"/>
      <c r="BX116" s="926"/>
      <c r="BY116" s="926"/>
      <c r="BZ116" s="926"/>
      <c r="CA116" s="926" t="s">
        <v>121</v>
      </c>
      <c r="CB116" s="926"/>
      <c r="CC116" s="926"/>
      <c r="CD116" s="926"/>
      <c r="CE116" s="926"/>
      <c r="CF116" s="920" t="s">
        <v>121</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121</v>
      </c>
      <c r="DH116" s="959"/>
      <c r="DI116" s="959"/>
      <c r="DJ116" s="959"/>
      <c r="DK116" s="960"/>
      <c r="DL116" s="961" t="s">
        <v>121</v>
      </c>
      <c r="DM116" s="959"/>
      <c r="DN116" s="959"/>
      <c r="DO116" s="959"/>
      <c r="DP116" s="960"/>
      <c r="DQ116" s="961" t="s">
        <v>121</v>
      </c>
      <c r="DR116" s="959"/>
      <c r="DS116" s="959"/>
      <c r="DT116" s="959"/>
      <c r="DU116" s="960"/>
      <c r="DV116" s="962" t="s">
        <v>121</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825251</v>
      </c>
      <c r="AB117" s="979"/>
      <c r="AC117" s="979"/>
      <c r="AD117" s="979"/>
      <c r="AE117" s="980"/>
      <c r="AF117" s="981">
        <v>883573</v>
      </c>
      <c r="AG117" s="979"/>
      <c r="AH117" s="979"/>
      <c r="AI117" s="979"/>
      <c r="AJ117" s="980"/>
      <c r="AK117" s="981">
        <v>904122</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121</v>
      </c>
      <c r="BR117" s="926"/>
      <c r="BS117" s="926"/>
      <c r="BT117" s="926"/>
      <c r="BU117" s="926"/>
      <c r="BV117" s="926" t="s">
        <v>121</v>
      </c>
      <c r="BW117" s="926"/>
      <c r="BX117" s="926"/>
      <c r="BY117" s="926"/>
      <c r="BZ117" s="926"/>
      <c r="CA117" s="926" t="s">
        <v>121</v>
      </c>
      <c r="CB117" s="926"/>
      <c r="CC117" s="926"/>
      <c r="CD117" s="926"/>
      <c r="CE117" s="926"/>
      <c r="CF117" s="920" t="s">
        <v>121</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121</v>
      </c>
      <c r="DH117" s="959"/>
      <c r="DI117" s="959"/>
      <c r="DJ117" s="959"/>
      <c r="DK117" s="960"/>
      <c r="DL117" s="961" t="s">
        <v>121</v>
      </c>
      <c r="DM117" s="959"/>
      <c r="DN117" s="959"/>
      <c r="DO117" s="959"/>
      <c r="DP117" s="960"/>
      <c r="DQ117" s="961" t="s">
        <v>121</v>
      </c>
      <c r="DR117" s="959"/>
      <c r="DS117" s="959"/>
      <c r="DT117" s="959"/>
      <c r="DU117" s="960"/>
      <c r="DV117" s="962" t="s">
        <v>121</v>
      </c>
      <c r="DW117" s="963"/>
      <c r="DX117" s="963"/>
      <c r="DY117" s="963"/>
      <c r="DZ117" s="964"/>
    </row>
    <row r="118" spans="1:130" s="218"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294</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121</v>
      </c>
      <c r="BR118" s="1000"/>
      <c r="BS118" s="1000"/>
      <c r="BT118" s="1000"/>
      <c r="BU118" s="1000"/>
      <c r="BV118" s="1000" t="s">
        <v>121</v>
      </c>
      <c r="BW118" s="1000"/>
      <c r="BX118" s="1000"/>
      <c r="BY118" s="1000"/>
      <c r="BZ118" s="1000"/>
      <c r="CA118" s="1000" t="s">
        <v>121</v>
      </c>
      <c r="CB118" s="1000"/>
      <c r="CC118" s="1000"/>
      <c r="CD118" s="1000"/>
      <c r="CE118" s="1000"/>
      <c r="CF118" s="920" t="s">
        <v>121</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121</v>
      </c>
      <c r="DH118" s="959"/>
      <c r="DI118" s="959"/>
      <c r="DJ118" s="959"/>
      <c r="DK118" s="960"/>
      <c r="DL118" s="961" t="s">
        <v>121</v>
      </c>
      <c r="DM118" s="959"/>
      <c r="DN118" s="959"/>
      <c r="DO118" s="959"/>
      <c r="DP118" s="960"/>
      <c r="DQ118" s="961" t="s">
        <v>121</v>
      </c>
      <c r="DR118" s="959"/>
      <c r="DS118" s="959"/>
      <c r="DT118" s="959"/>
      <c r="DU118" s="960"/>
      <c r="DV118" s="962" t="s">
        <v>121</v>
      </c>
      <c r="DW118" s="963"/>
      <c r="DX118" s="963"/>
      <c r="DY118" s="963"/>
      <c r="DZ118" s="964"/>
    </row>
    <row r="119" spans="1:130" s="218"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121</v>
      </c>
      <c r="AB119" s="900"/>
      <c r="AC119" s="900"/>
      <c r="AD119" s="900"/>
      <c r="AE119" s="901"/>
      <c r="AF119" s="902" t="s">
        <v>121</v>
      </c>
      <c r="AG119" s="900"/>
      <c r="AH119" s="900"/>
      <c r="AI119" s="900"/>
      <c r="AJ119" s="901"/>
      <c r="AK119" s="902" t="s">
        <v>121</v>
      </c>
      <c r="AL119" s="900"/>
      <c r="AM119" s="900"/>
      <c r="AN119" s="900"/>
      <c r="AO119" s="901"/>
      <c r="AP119" s="903" t="s">
        <v>121</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441</v>
      </c>
      <c r="BP119" s="1005"/>
      <c r="BQ119" s="999">
        <v>11880679</v>
      </c>
      <c r="BR119" s="1000"/>
      <c r="BS119" s="1000"/>
      <c r="BT119" s="1000"/>
      <c r="BU119" s="1000"/>
      <c r="BV119" s="1000">
        <v>11603441</v>
      </c>
      <c r="BW119" s="1000"/>
      <c r="BX119" s="1000"/>
      <c r="BY119" s="1000"/>
      <c r="BZ119" s="1000"/>
      <c r="CA119" s="1000">
        <v>11221847</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121</v>
      </c>
      <c r="DH119" s="986"/>
      <c r="DI119" s="986"/>
      <c r="DJ119" s="986"/>
      <c r="DK119" s="987"/>
      <c r="DL119" s="985" t="s">
        <v>121</v>
      </c>
      <c r="DM119" s="986"/>
      <c r="DN119" s="986"/>
      <c r="DO119" s="986"/>
      <c r="DP119" s="987"/>
      <c r="DQ119" s="985" t="s">
        <v>121</v>
      </c>
      <c r="DR119" s="986"/>
      <c r="DS119" s="986"/>
      <c r="DT119" s="986"/>
      <c r="DU119" s="987"/>
      <c r="DV119" s="988" t="s">
        <v>121</v>
      </c>
      <c r="DW119" s="989"/>
      <c r="DX119" s="989"/>
      <c r="DY119" s="989"/>
      <c r="DZ119" s="990"/>
    </row>
    <row r="120" spans="1:130" s="218"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121</v>
      </c>
      <c r="AB120" s="959"/>
      <c r="AC120" s="959"/>
      <c r="AD120" s="959"/>
      <c r="AE120" s="960"/>
      <c r="AF120" s="961" t="s">
        <v>121</v>
      </c>
      <c r="AG120" s="959"/>
      <c r="AH120" s="959"/>
      <c r="AI120" s="959"/>
      <c r="AJ120" s="960"/>
      <c r="AK120" s="961" t="s">
        <v>121</v>
      </c>
      <c r="AL120" s="959"/>
      <c r="AM120" s="959"/>
      <c r="AN120" s="959"/>
      <c r="AO120" s="960"/>
      <c r="AP120" s="962" t="s">
        <v>121</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2890582</v>
      </c>
      <c r="BR120" s="931"/>
      <c r="BS120" s="931"/>
      <c r="BT120" s="931"/>
      <c r="BU120" s="931"/>
      <c r="BV120" s="931">
        <v>3434871</v>
      </c>
      <c r="BW120" s="931"/>
      <c r="BX120" s="931"/>
      <c r="BY120" s="931"/>
      <c r="BZ120" s="931"/>
      <c r="CA120" s="931">
        <v>3326271</v>
      </c>
      <c r="CB120" s="931"/>
      <c r="CC120" s="931"/>
      <c r="CD120" s="931"/>
      <c r="CE120" s="931"/>
      <c r="CF120" s="944">
        <v>109.1</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t="s">
        <v>121</v>
      </c>
      <c r="DH120" s="931"/>
      <c r="DI120" s="931"/>
      <c r="DJ120" s="931"/>
      <c r="DK120" s="931"/>
      <c r="DL120" s="931">
        <v>2503799</v>
      </c>
      <c r="DM120" s="931"/>
      <c r="DN120" s="931"/>
      <c r="DO120" s="931"/>
      <c r="DP120" s="931"/>
      <c r="DQ120" s="931">
        <v>2425563</v>
      </c>
      <c r="DR120" s="931"/>
      <c r="DS120" s="931"/>
      <c r="DT120" s="931"/>
      <c r="DU120" s="931"/>
      <c r="DV120" s="932">
        <v>79.599999999999994</v>
      </c>
      <c r="DW120" s="932"/>
      <c r="DX120" s="932"/>
      <c r="DY120" s="932"/>
      <c r="DZ120" s="933"/>
    </row>
    <row r="121" spans="1:130" s="218"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121</v>
      </c>
      <c r="AB121" s="959"/>
      <c r="AC121" s="959"/>
      <c r="AD121" s="959"/>
      <c r="AE121" s="960"/>
      <c r="AF121" s="961" t="s">
        <v>121</v>
      </c>
      <c r="AG121" s="959"/>
      <c r="AH121" s="959"/>
      <c r="AI121" s="959"/>
      <c r="AJ121" s="960"/>
      <c r="AK121" s="961" t="s">
        <v>121</v>
      </c>
      <c r="AL121" s="959"/>
      <c r="AM121" s="959"/>
      <c r="AN121" s="959"/>
      <c r="AO121" s="960"/>
      <c r="AP121" s="962" t="s">
        <v>121</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v>176903</v>
      </c>
      <c r="BR121" s="926"/>
      <c r="BS121" s="926"/>
      <c r="BT121" s="926"/>
      <c r="BU121" s="926"/>
      <c r="BV121" s="926">
        <v>332133</v>
      </c>
      <c r="BW121" s="926"/>
      <c r="BX121" s="926"/>
      <c r="BY121" s="926"/>
      <c r="BZ121" s="926"/>
      <c r="CA121" s="926">
        <v>464660</v>
      </c>
      <c r="CB121" s="926"/>
      <c r="CC121" s="926"/>
      <c r="CD121" s="926"/>
      <c r="CE121" s="926"/>
      <c r="CF121" s="920">
        <v>15.2</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377794</v>
      </c>
      <c r="DH121" s="926"/>
      <c r="DI121" s="926"/>
      <c r="DJ121" s="926"/>
      <c r="DK121" s="926"/>
      <c r="DL121" s="926">
        <v>372363</v>
      </c>
      <c r="DM121" s="926"/>
      <c r="DN121" s="926"/>
      <c r="DO121" s="926"/>
      <c r="DP121" s="926"/>
      <c r="DQ121" s="926">
        <v>395428</v>
      </c>
      <c r="DR121" s="926"/>
      <c r="DS121" s="926"/>
      <c r="DT121" s="926"/>
      <c r="DU121" s="926"/>
      <c r="DV121" s="927">
        <v>13</v>
      </c>
      <c r="DW121" s="927"/>
      <c r="DX121" s="927"/>
      <c r="DY121" s="927"/>
      <c r="DZ121" s="928"/>
    </row>
    <row r="122" spans="1:130" s="218"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121</v>
      </c>
      <c r="AB122" s="959"/>
      <c r="AC122" s="959"/>
      <c r="AD122" s="959"/>
      <c r="AE122" s="960"/>
      <c r="AF122" s="961" t="s">
        <v>121</v>
      </c>
      <c r="AG122" s="959"/>
      <c r="AH122" s="959"/>
      <c r="AI122" s="959"/>
      <c r="AJ122" s="960"/>
      <c r="AK122" s="961" t="s">
        <v>121</v>
      </c>
      <c r="AL122" s="959"/>
      <c r="AM122" s="959"/>
      <c r="AN122" s="959"/>
      <c r="AO122" s="960"/>
      <c r="AP122" s="962" t="s">
        <v>121</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6167662</v>
      </c>
      <c r="BR122" s="1000"/>
      <c r="BS122" s="1000"/>
      <c r="BT122" s="1000"/>
      <c r="BU122" s="1000"/>
      <c r="BV122" s="1000">
        <v>5905030</v>
      </c>
      <c r="BW122" s="1000"/>
      <c r="BX122" s="1000"/>
      <c r="BY122" s="1000"/>
      <c r="BZ122" s="1000"/>
      <c r="CA122" s="1000">
        <v>5565489</v>
      </c>
      <c r="CB122" s="1000"/>
      <c r="CC122" s="1000"/>
      <c r="CD122" s="1000"/>
      <c r="CE122" s="1000"/>
      <c r="CF122" s="1017">
        <v>182.6</v>
      </c>
      <c r="CG122" s="1018"/>
      <c r="CH122" s="1018"/>
      <c r="CI122" s="1018"/>
      <c r="CJ122" s="1018"/>
      <c r="CK122" s="1009"/>
      <c r="CL122" s="1010"/>
      <c r="CM122" s="1010"/>
      <c r="CN122" s="1010"/>
      <c r="CO122" s="1011"/>
      <c r="CP122" s="1019" t="s">
        <v>390</v>
      </c>
      <c r="CQ122" s="1020"/>
      <c r="CR122" s="1020"/>
      <c r="CS122" s="1020"/>
      <c r="CT122" s="1020"/>
      <c r="CU122" s="1020"/>
      <c r="CV122" s="1020"/>
      <c r="CW122" s="1020"/>
      <c r="CX122" s="1020"/>
      <c r="CY122" s="1020"/>
      <c r="CZ122" s="1020"/>
      <c r="DA122" s="1020"/>
      <c r="DB122" s="1020"/>
      <c r="DC122" s="1020"/>
      <c r="DD122" s="1020"/>
      <c r="DE122" s="1020"/>
      <c r="DF122" s="1021"/>
      <c r="DG122" s="925" t="s">
        <v>121</v>
      </c>
      <c r="DH122" s="926"/>
      <c r="DI122" s="926"/>
      <c r="DJ122" s="926"/>
      <c r="DK122" s="926"/>
      <c r="DL122" s="926" t="s">
        <v>121</v>
      </c>
      <c r="DM122" s="926"/>
      <c r="DN122" s="926"/>
      <c r="DO122" s="926"/>
      <c r="DP122" s="926"/>
      <c r="DQ122" s="926" t="s">
        <v>121</v>
      </c>
      <c r="DR122" s="926"/>
      <c r="DS122" s="926"/>
      <c r="DT122" s="926"/>
      <c r="DU122" s="926"/>
      <c r="DV122" s="927" t="s">
        <v>121</v>
      </c>
      <c r="DW122" s="927"/>
      <c r="DX122" s="927"/>
      <c r="DY122" s="927"/>
      <c r="DZ122" s="928"/>
    </row>
    <row r="123" spans="1:130" s="218"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121</v>
      </c>
      <c r="AB123" s="959"/>
      <c r="AC123" s="959"/>
      <c r="AD123" s="959"/>
      <c r="AE123" s="960"/>
      <c r="AF123" s="961" t="s">
        <v>121</v>
      </c>
      <c r="AG123" s="959"/>
      <c r="AH123" s="959"/>
      <c r="AI123" s="959"/>
      <c r="AJ123" s="960"/>
      <c r="AK123" s="961" t="s">
        <v>121</v>
      </c>
      <c r="AL123" s="959"/>
      <c r="AM123" s="959"/>
      <c r="AN123" s="959"/>
      <c r="AO123" s="960"/>
      <c r="AP123" s="962" t="s">
        <v>121</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449</v>
      </c>
      <c r="BP123" s="1005"/>
      <c r="BQ123" s="1063">
        <v>9235147</v>
      </c>
      <c r="BR123" s="1064"/>
      <c r="BS123" s="1064"/>
      <c r="BT123" s="1064"/>
      <c r="BU123" s="1064"/>
      <c r="BV123" s="1064">
        <v>9672034</v>
      </c>
      <c r="BW123" s="1064"/>
      <c r="BX123" s="1064"/>
      <c r="BY123" s="1064"/>
      <c r="BZ123" s="1064"/>
      <c r="CA123" s="1064">
        <v>9356420</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121</v>
      </c>
      <c r="DH123" s="959"/>
      <c r="DI123" s="959"/>
      <c r="DJ123" s="959"/>
      <c r="DK123" s="960"/>
      <c r="DL123" s="961" t="s">
        <v>121</v>
      </c>
      <c r="DM123" s="959"/>
      <c r="DN123" s="959"/>
      <c r="DO123" s="959"/>
      <c r="DP123" s="960"/>
      <c r="DQ123" s="961" t="s">
        <v>121</v>
      </c>
      <c r="DR123" s="959"/>
      <c r="DS123" s="959"/>
      <c r="DT123" s="959"/>
      <c r="DU123" s="960"/>
      <c r="DV123" s="962" t="s">
        <v>121</v>
      </c>
      <c r="DW123" s="963"/>
      <c r="DX123" s="963"/>
      <c r="DY123" s="963"/>
      <c r="DZ123" s="964"/>
    </row>
    <row r="124" spans="1:130" s="218"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121</v>
      </c>
      <c r="AB124" s="959"/>
      <c r="AC124" s="959"/>
      <c r="AD124" s="959"/>
      <c r="AE124" s="960"/>
      <c r="AF124" s="961" t="s">
        <v>121</v>
      </c>
      <c r="AG124" s="959"/>
      <c r="AH124" s="959"/>
      <c r="AI124" s="959"/>
      <c r="AJ124" s="960"/>
      <c r="AK124" s="961" t="s">
        <v>121</v>
      </c>
      <c r="AL124" s="959"/>
      <c r="AM124" s="959"/>
      <c r="AN124" s="959"/>
      <c r="AO124" s="960"/>
      <c r="AP124" s="962" t="s">
        <v>121</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94.6</v>
      </c>
      <c r="BR124" s="1027"/>
      <c r="BS124" s="1027"/>
      <c r="BT124" s="1027"/>
      <c r="BU124" s="1027"/>
      <c r="BV124" s="1027">
        <v>66.7</v>
      </c>
      <c r="BW124" s="1027"/>
      <c r="BX124" s="1027"/>
      <c r="BY124" s="1027"/>
      <c r="BZ124" s="1027"/>
      <c r="CA124" s="1027">
        <v>61.1</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v>2507875</v>
      </c>
      <c r="DH124" s="986"/>
      <c r="DI124" s="986"/>
      <c r="DJ124" s="986"/>
      <c r="DK124" s="987"/>
      <c r="DL124" s="985" t="s">
        <v>121</v>
      </c>
      <c r="DM124" s="986"/>
      <c r="DN124" s="986"/>
      <c r="DO124" s="986"/>
      <c r="DP124" s="987"/>
      <c r="DQ124" s="985" t="s">
        <v>121</v>
      </c>
      <c r="DR124" s="986"/>
      <c r="DS124" s="986"/>
      <c r="DT124" s="986"/>
      <c r="DU124" s="987"/>
      <c r="DV124" s="988" t="s">
        <v>121</v>
      </c>
      <c r="DW124" s="989"/>
      <c r="DX124" s="989"/>
      <c r="DY124" s="989"/>
      <c r="DZ124" s="990"/>
    </row>
    <row r="125" spans="1:130" s="218"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121</v>
      </c>
      <c r="AB125" s="959"/>
      <c r="AC125" s="959"/>
      <c r="AD125" s="959"/>
      <c r="AE125" s="960"/>
      <c r="AF125" s="961" t="s">
        <v>121</v>
      </c>
      <c r="AG125" s="959"/>
      <c r="AH125" s="959"/>
      <c r="AI125" s="959"/>
      <c r="AJ125" s="960"/>
      <c r="AK125" s="961" t="s">
        <v>121</v>
      </c>
      <c r="AL125" s="959"/>
      <c r="AM125" s="959"/>
      <c r="AN125" s="959"/>
      <c r="AO125" s="960"/>
      <c r="AP125" s="962" t="s">
        <v>121</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121</v>
      </c>
      <c r="DH125" s="931"/>
      <c r="DI125" s="931"/>
      <c r="DJ125" s="931"/>
      <c r="DK125" s="931"/>
      <c r="DL125" s="931" t="s">
        <v>121</v>
      </c>
      <c r="DM125" s="931"/>
      <c r="DN125" s="931"/>
      <c r="DO125" s="931"/>
      <c r="DP125" s="931"/>
      <c r="DQ125" s="931" t="s">
        <v>121</v>
      </c>
      <c r="DR125" s="931"/>
      <c r="DS125" s="931"/>
      <c r="DT125" s="931"/>
      <c r="DU125" s="931"/>
      <c r="DV125" s="932" t="s">
        <v>121</v>
      </c>
      <c r="DW125" s="932"/>
      <c r="DX125" s="932"/>
      <c r="DY125" s="932"/>
      <c r="DZ125" s="933"/>
    </row>
    <row r="126" spans="1:130" s="218"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121</v>
      </c>
      <c r="AB126" s="959"/>
      <c r="AC126" s="959"/>
      <c r="AD126" s="959"/>
      <c r="AE126" s="960"/>
      <c r="AF126" s="961" t="s">
        <v>121</v>
      </c>
      <c r="AG126" s="959"/>
      <c r="AH126" s="959"/>
      <c r="AI126" s="959"/>
      <c r="AJ126" s="960"/>
      <c r="AK126" s="961" t="s">
        <v>121</v>
      </c>
      <c r="AL126" s="959"/>
      <c r="AM126" s="959"/>
      <c r="AN126" s="959"/>
      <c r="AO126" s="960"/>
      <c r="AP126" s="962" t="s">
        <v>121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121</v>
      </c>
      <c r="DH126" s="926"/>
      <c r="DI126" s="926"/>
      <c r="DJ126" s="926"/>
      <c r="DK126" s="926"/>
      <c r="DL126" s="926" t="s">
        <v>121</v>
      </c>
      <c r="DM126" s="926"/>
      <c r="DN126" s="926"/>
      <c r="DO126" s="926"/>
      <c r="DP126" s="926"/>
      <c r="DQ126" s="926" t="s">
        <v>121</v>
      </c>
      <c r="DR126" s="926"/>
      <c r="DS126" s="926"/>
      <c r="DT126" s="926"/>
      <c r="DU126" s="926"/>
      <c r="DV126" s="927" t="s">
        <v>121</v>
      </c>
      <c r="DW126" s="927"/>
      <c r="DX126" s="927"/>
      <c r="DY126" s="927"/>
      <c r="DZ126" s="928"/>
    </row>
    <row r="127" spans="1:130" s="218"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v>2</v>
      </c>
      <c r="AB127" s="959"/>
      <c r="AC127" s="959"/>
      <c r="AD127" s="959"/>
      <c r="AE127" s="960"/>
      <c r="AF127" s="961">
        <v>2</v>
      </c>
      <c r="AG127" s="959"/>
      <c r="AH127" s="959"/>
      <c r="AI127" s="959"/>
      <c r="AJ127" s="960"/>
      <c r="AK127" s="961">
        <v>1</v>
      </c>
      <c r="AL127" s="959"/>
      <c r="AM127" s="959"/>
      <c r="AN127" s="959"/>
      <c r="AO127" s="960"/>
      <c r="AP127" s="962">
        <v>0</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121</v>
      </c>
      <c r="DH127" s="926"/>
      <c r="DI127" s="926"/>
      <c r="DJ127" s="926"/>
      <c r="DK127" s="926"/>
      <c r="DL127" s="926" t="s">
        <v>121</v>
      </c>
      <c r="DM127" s="926"/>
      <c r="DN127" s="926"/>
      <c r="DO127" s="926"/>
      <c r="DP127" s="926"/>
      <c r="DQ127" s="926" t="s">
        <v>121</v>
      </c>
      <c r="DR127" s="926"/>
      <c r="DS127" s="926"/>
      <c r="DT127" s="926"/>
      <c r="DU127" s="926"/>
      <c r="DV127" s="927" t="s">
        <v>121</v>
      </c>
      <c r="DW127" s="927"/>
      <c r="DX127" s="927"/>
      <c r="DY127" s="927"/>
      <c r="DZ127" s="928"/>
    </row>
    <row r="128" spans="1:130" s="218"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39636</v>
      </c>
      <c r="AB128" s="1046"/>
      <c r="AC128" s="1046"/>
      <c r="AD128" s="1046"/>
      <c r="AE128" s="1047"/>
      <c r="AF128" s="1048">
        <v>39313</v>
      </c>
      <c r="AG128" s="1046"/>
      <c r="AH128" s="1046"/>
      <c r="AI128" s="1046"/>
      <c r="AJ128" s="1047"/>
      <c r="AK128" s="1048">
        <v>38873</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121</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121</v>
      </c>
      <c r="DH128" s="1038"/>
      <c r="DI128" s="1038"/>
      <c r="DJ128" s="1038"/>
      <c r="DK128" s="1038"/>
      <c r="DL128" s="1038" t="s">
        <v>121</v>
      </c>
      <c r="DM128" s="1038"/>
      <c r="DN128" s="1038"/>
      <c r="DO128" s="1038"/>
      <c r="DP128" s="1038"/>
      <c r="DQ128" s="1038" t="s">
        <v>121</v>
      </c>
      <c r="DR128" s="1038"/>
      <c r="DS128" s="1038"/>
      <c r="DT128" s="1038"/>
      <c r="DU128" s="1038"/>
      <c r="DV128" s="1039" t="s">
        <v>121</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3298474</v>
      </c>
      <c r="AB129" s="959"/>
      <c r="AC129" s="959"/>
      <c r="AD129" s="959"/>
      <c r="AE129" s="960"/>
      <c r="AF129" s="961">
        <v>3402429</v>
      </c>
      <c r="AG129" s="959"/>
      <c r="AH129" s="959"/>
      <c r="AI129" s="959"/>
      <c r="AJ129" s="960"/>
      <c r="AK129" s="961">
        <v>3570843</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121</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503536</v>
      </c>
      <c r="AB130" s="959"/>
      <c r="AC130" s="959"/>
      <c r="AD130" s="959"/>
      <c r="AE130" s="960"/>
      <c r="AF130" s="961">
        <v>510868</v>
      </c>
      <c r="AG130" s="959"/>
      <c r="AH130" s="959"/>
      <c r="AI130" s="959"/>
      <c r="AJ130" s="960"/>
      <c r="AK130" s="961">
        <v>522595</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10.9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2794938</v>
      </c>
      <c r="AB131" s="986"/>
      <c r="AC131" s="986"/>
      <c r="AD131" s="986"/>
      <c r="AE131" s="987"/>
      <c r="AF131" s="985">
        <v>2891561</v>
      </c>
      <c r="AG131" s="986"/>
      <c r="AH131" s="986"/>
      <c r="AI131" s="986"/>
      <c r="AJ131" s="987"/>
      <c r="AK131" s="985">
        <v>3048248</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v>61.1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10.092495789999999</v>
      </c>
      <c r="AB132" s="1097"/>
      <c r="AC132" s="1097"/>
      <c r="AD132" s="1097"/>
      <c r="AE132" s="1098"/>
      <c r="AF132" s="1099">
        <v>11.52982766</v>
      </c>
      <c r="AG132" s="1097"/>
      <c r="AH132" s="1097"/>
      <c r="AI132" s="1097"/>
      <c r="AJ132" s="1098"/>
      <c r="AK132" s="1099">
        <v>11.241014509999999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10.1</v>
      </c>
      <c r="AB133" s="1080"/>
      <c r="AC133" s="1080"/>
      <c r="AD133" s="1080"/>
      <c r="AE133" s="1081"/>
      <c r="AF133" s="1079">
        <v>10.7</v>
      </c>
      <c r="AG133" s="1080"/>
      <c r="AH133" s="1080"/>
      <c r="AI133" s="1080"/>
      <c r="AJ133" s="1081"/>
      <c r="AK133" s="1079">
        <v>10.9</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PxGPuWuZO1b1eSa3PCq1zaPvky6hppoSaS1ojJtmmrt1a6/6Dqu87hO+ZAkp94TW6MpF7UhoiMnXkqua1MvBSw==" saltValue="Eun2weEH3u4zMhYOPi1S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49" zoomScaleNormal="85" zoomScaleSheetLayoutView="100" workbookViewId="0">
      <selection activeCell="BE53" sqref="BE53"/>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Ai9GI2YB99uM59ng+n3gyGKKE2u1Daws9E3xki77ImQ1ZR9pLfrks99q0eyp6GNWHVjs5UMmvITJzIcWO7Uazg==" saltValue="h+UeXkMtPU1CDNT+EvbAi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EAE9xVfPtqKGlDRc7GHxB5qVFGIHXb514dk1pFHEqN803HLA0fVG3/O9GdSy7toehXbg4voiEkFtt7hmQ3ke5A==" saltValue="2SVIFm4q9ZfVJbELKyVOz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815665</v>
      </c>
      <c r="AP9" s="269">
        <v>79546</v>
      </c>
      <c r="AQ9" s="270">
        <v>156369</v>
      </c>
      <c r="AR9" s="271">
        <v>-49.1</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148013</v>
      </c>
      <c r="AP10" s="272">
        <v>14435</v>
      </c>
      <c r="AQ10" s="273">
        <v>21449</v>
      </c>
      <c r="AR10" s="274">
        <v>-32.700000000000003</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10975</v>
      </c>
      <c r="AP11" s="272">
        <v>1070</v>
      </c>
      <c r="AQ11" s="273">
        <v>1663</v>
      </c>
      <c r="AR11" s="274">
        <v>-35.700000000000003</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v>34</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40078</v>
      </c>
      <c r="AP13" s="272">
        <v>3909</v>
      </c>
      <c r="AQ13" s="273">
        <v>5566</v>
      </c>
      <c r="AR13" s="274">
        <v>-29.8</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23928</v>
      </c>
      <c r="AP14" s="272">
        <v>2334</v>
      </c>
      <c r="AQ14" s="273">
        <v>3589</v>
      </c>
      <c r="AR14" s="274">
        <v>-35</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-49125</v>
      </c>
      <c r="AP15" s="272">
        <v>-4791</v>
      </c>
      <c r="AQ15" s="273">
        <v>-10547</v>
      </c>
      <c r="AR15" s="274">
        <v>-54.6</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989534</v>
      </c>
      <c r="AP16" s="272">
        <v>96502</v>
      </c>
      <c r="AQ16" s="273">
        <v>178125</v>
      </c>
      <c r="AR16" s="274">
        <v>-45.8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8.19</v>
      </c>
      <c r="AP21" s="286">
        <v>14.51</v>
      </c>
      <c r="AQ21" s="287">
        <v>-6.32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92.4</v>
      </c>
      <c r="AP22" s="291">
        <v>95.5</v>
      </c>
      <c r="AQ22" s="292">
        <v>-3.1</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714827</v>
      </c>
      <c r="AP32" s="300">
        <v>69712</v>
      </c>
      <c r="AQ32" s="301">
        <v>89268</v>
      </c>
      <c r="AR32" s="302">
        <v>-21.9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t="s">
        <v>487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161116</v>
      </c>
      <c r="AP35" s="300">
        <v>15713</v>
      </c>
      <c r="AQ35" s="301">
        <v>17003</v>
      </c>
      <c r="AR35" s="302">
        <v>-7.6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28178</v>
      </c>
      <c r="AP36" s="300">
        <v>2748</v>
      </c>
      <c r="AQ36" s="301">
        <v>5039</v>
      </c>
      <c r="AR36" s="302">
        <v>-45.5</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v>1</v>
      </c>
      <c r="AP37" s="300">
        <v>0</v>
      </c>
      <c r="AQ37" s="301">
        <v>909</v>
      </c>
      <c r="AR37" s="302">
        <v>-100</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25</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v>-38873</v>
      </c>
      <c r="AP39" s="300">
        <v>-3791</v>
      </c>
      <c r="AQ39" s="301">
        <v>-4913</v>
      </c>
      <c r="AR39" s="302">
        <v>-22.8</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-522595</v>
      </c>
      <c r="AP40" s="300">
        <v>-50965</v>
      </c>
      <c r="AQ40" s="301">
        <v>-72657</v>
      </c>
      <c r="AR40" s="302">
        <v>-29.9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342654</v>
      </c>
      <c r="AP41" s="300">
        <v>33417</v>
      </c>
      <c r="AQ41" s="301">
        <v>34674</v>
      </c>
      <c r="AR41" s="302">
        <v>-3.6</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1157858</v>
      </c>
      <c r="AN51" s="322">
        <v>118560</v>
      </c>
      <c r="AO51" s="323">
        <v>-68.099999999999994</v>
      </c>
      <c r="AP51" s="324">
        <v>125391</v>
      </c>
      <c r="AQ51" s="325">
        <v>-13.6</v>
      </c>
      <c r="AR51" s="326">
        <v>-54.5</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422326</v>
      </c>
      <c r="AN52" s="330">
        <v>43245</v>
      </c>
      <c r="AO52" s="331">
        <v>-45.7</v>
      </c>
      <c r="AP52" s="332">
        <v>68516</v>
      </c>
      <c r="AQ52" s="333">
        <v>-18.2</v>
      </c>
      <c r="AR52" s="334">
        <v>-27.5</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1905113</v>
      </c>
      <c r="AN53" s="322">
        <v>192611</v>
      </c>
      <c r="AO53" s="323">
        <v>62.5</v>
      </c>
      <c r="AP53" s="324">
        <v>138402</v>
      </c>
      <c r="AQ53" s="325">
        <v>10.4</v>
      </c>
      <c r="AR53" s="326">
        <v>52.1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835042</v>
      </c>
      <c r="AN54" s="330">
        <v>84424</v>
      </c>
      <c r="AO54" s="331">
        <v>95.2</v>
      </c>
      <c r="AP54" s="332">
        <v>70652</v>
      </c>
      <c r="AQ54" s="333">
        <v>3.1</v>
      </c>
      <c r="AR54" s="334">
        <v>92.1</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2134033</v>
      </c>
      <c r="AN55" s="322">
        <v>211878</v>
      </c>
      <c r="AO55" s="323">
        <v>10</v>
      </c>
      <c r="AP55" s="324">
        <v>146367</v>
      </c>
      <c r="AQ55" s="325">
        <v>5.8</v>
      </c>
      <c r="AR55" s="326">
        <v>4.2</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1133388</v>
      </c>
      <c r="AN56" s="330">
        <v>112529</v>
      </c>
      <c r="AO56" s="331">
        <v>33.299999999999997</v>
      </c>
      <c r="AP56" s="332">
        <v>79441</v>
      </c>
      <c r="AQ56" s="333">
        <v>12.4</v>
      </c>
      <c r="AR56" s="334">
        <v>20.9</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840361</v>
      </c>
      <c r="AN57" s="322">
        <v>82721</v>
      </c>
      <c r="AO57" s="323">
        <v>-61</v>
      </c>
      <c r="AP57" s="324">
        <v>165181</v>
      </c>
      <c r="AQ57" s="325">
        <v>12.9</v>
      </c>
      <c r="AR57" s="326">
        <v>-73.900000000000006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570470</v>
      </c>
      <c r="AN58" s="330">
        <v>56154</v>
      </c>
      <c r="AO58" s="331">
        <v>-50.1</v>
      </c>
      <c r="AP58" s="332">
        <v>82246</v>
      </c>
      <c r="AQ58" s="333">
        <v>3.5</v>
      </c>
      <c r="AR58" s="334">
        <v>-53.6</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948041</v>
      </c>
      <c r="AN59" s="322">
        <v>92456</v>
      </c>
      <c r="AO59" s="323">
        <v>11.8</v>
      </c>
      <c r="AP59" s="324">
        <v>166234</v>
      </c>
      <c r="AQ59" s="325">
        <v>0.6</v>
      </c>
      <c r="AR59" s="326">
        <v>11.2</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724605</v>
      </c>
      <c r="AN60" s="330">
        <v>70666</v>
      </c>
      <c r="AO60" s="331">
        <v>25.8</v>
      </c>
      <c r="AP60" s="332">
        <v>89789</v>
      </c>
      <c r="AQ60" s="333">
        <v>9.1999999999999993</v>
      </c>
      <c r="AR60" s="334">
        <v>16.600000000000001</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1397081</v>
      </c>
      <c r="AN61" s="337">
        <v>139645</v>
      </c>
      <c r="AO61" s="338">
        <v>-9</v>
      </c>
      <c r="AP61" s="339">
        <v>148315</v>
      </c>
      <c r="AQ61" s="340">
        <v>3.2</v>
      </c>
      <c r="AR61" s="326">
        <v>-12.2</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737166</v>
      </c>
      <c r="AN62" s="330">
        <v>73404</v>
      </c>
      <c r="AO62" s="331">
        <v>11.7</v>
      </c>
      <c r="AP62" s="332">
        <v>78129</v>
      </c>
      <c r="AQ62" s="333">
        <v>2</v>
      </c>
      <c r="AR62" s="334">
        <v>9.6999999999999993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GG4Sh82g/2n1l5jxXD2f42goOIJzGGHvJjT9OvArB4wTP+6Tzcgds4lQqnjYgtgJMbmJD1n+2lKBjRNm80mq7w==" saltValue="IjArz58lEXPQC23IYN6j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xhGeFl3lR+Wk5RiOe2zp1mRixeRWa0ghkCton548TLDFcYe+DOZlZJq8pmfCx+S3PCVVydYhIUPeiF6oIEIzfg==" saltValue="yitC59UPOsW2/W+Ugt0uY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cjxhErDoyZveodHtkCH1Pfp5EX3cKYjmOsBmE5POBlReeF6zXzExVlWv/ST0F9PJY8uOnydsjZ09jWqIqad6Uw==" saltValue="Edp7/rw1VONgA9JJM5DYs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3" zoomScaleSheetLayoutView="100" workbookViewId="0">
      <selection activeCell="J47" sqref="J47"/>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s="1" customFormat="1" ht="16.5" customHeight="1" x14ac:dyDescent="0.15"/>
    <row r="24" s="1" customFormat="1" ht="16.5" customHeight="1" x14ac:dyDescent="0.15"/>
    <row r="25" s="1" customFormat="1" ht="16.5" customHeight="1" x14ac:dyDescent="0.15"/>
    <row r="26" s="1" customFormat="1" ht="16.5" customHeight="1" x14ac:dyDescent="0.15"/>
    <row r="27" s="1" customFormat="1" ht="16.5" customHeight="1" x14ac:dyDescent="0.15"/>
    <row r="28" s="1" customFormat="1" ht="16.5" customHeight="1" x14ac:dyDescent="0.15"/>
    <row r="29" s="1" customFormat="1" ht="16.5" customHeight="1" x14ac:dyDescent="0.15"/>
    <row r="30" s="1" customFormat="1" ht="16.5" customHeight="1" x14ac:dyDescent="0.15"/>
    <row r="31" s="1" customFormat="1" ht="16.5" customHeight="1" x14ac:dyDescent="0.15"/>
    <row r="32" s="1" customFormat="1"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46.1</v>
      </c>
      <c r="G47" s="12">
        <v>47.71</v>
      </c>
      <c r="H47" s="12">
        <v>52.72</v>
      </c>
      <c r="I47" s="12">
        <v>55.57</v>
      </c>
      <c r="J47" s="13">
        <v>45.48</v>
      </c>
    </row>
    <row r="48" spans="2:10" ht="57.75" customHeight="1" x14ac:dyDescent="0.15">
      <c r="B48" s="14"/>
      <c r="C48" s="1141" t="s">
        <v>4</v>
      </c>
      <c r="D48" s="1141"/>
      <c r="E48" s="1142"/>
      <c r="F48" s="15">
        <v>4.03</v>
      </c>
      <c r="G48" s="16">
        <v>1.03</v>
      </c>
      <c r="H48" s="16">
        <v>6.19</v>
      </c>
      <c r="I48" s="16">
        <v>1.37</v>
      </c>
      <c r="J48" s="17">
        <v>1.0900000000000001</v>
      </c>
    </row>
    <row r="49" spans="2:10" ht="57.75" customHeight="1" thickBot="1" x14ac:dyDescent="0.2">
      <c r="B49" s="18"/>
      <c r="C49" s="1143" t="s">
        <v>5</v>
      </c>
      <c r="D49" s="1143"/>
      <c r="E49" s="1144"/>
      <c r="F49" s="19">
        <v>2.4700000000000002</v>
      </c>
      <c r="G49" s="20">
        <v>0.72</v>
      </c>
      <c r="H49" s="20">
        <v>9.6999999999999993</v>
      </c>
      <c r="I49" s="20" t="s">
        <v>530</v>
      </c>
      <c r="J49" s="21" t="s">
        <v>531</v>
      </c>
    </row>
    <row r="50" spans="2:10" x14ac:dyDescent="0.15"/>
  </sheetData>
  <sheetProtection algorithmName="SHA-512" hashValue="9p0kWF2sb4rOQ9m8qT+GfkgCMaFEM2fqNazrqqizbvBPzKWxIVl1oDYf+ZbDli8uLveLNE6IJFnh3En2ousppg==" saltValue="aLJVXOOpjdl+eEooHkdfH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cp:keywords/>
  <dc:description/>
  <cp:lastPrinted>2026-03-11T05:34:22Z</cp:lastPrinted>
  <dcterms:created xsi:type="dcterms:W3CDTF">2026-02-23T09:35:59Z</dcterms:created>
  <dcterms:modified xsi:type="dcterms:W3CDTF">2026-03-11T05:34:58Z</dcterms:modified>
  <cp:category/>
</cp:coreProperties>
</file>