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 財政係\【②新NASより】★基幹系_共有フォルダからの移行データ\R7年度\【未：9月11日（木）〆】070827令和５年度財政状況資料集の作成について（2回目・地方公会計関係）\作成\"/>
    </mc:Choice>
  </mc:AlternateContent>
  <bookViews>
    <workbookView xWindow="0" yWindow="0" windowWidth="28800" windowHeight="122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<sst xmlns="http://schemas.openxmlformats.org/spreadsheetml/2006/main" count="1113" uniqueCount="570">
  <si>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</si>
  <si>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</si>
  <si>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</si>
  <si>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</si>
  <si>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</si>
  <si>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</si>
  <si>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</si>
  <si>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</si>
  <si>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</si>
  <si>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</si>
  <si>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</si>
  <si>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</si>
  <si>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</si>
  <si>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</si>
  <si>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</si>
  <si>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</si>
  <si>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</si>
  <si>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</si>
  <si>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</si>
  <si>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</si>
  <si>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</si>
  <si>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</si>
  <si>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</si>
  <si>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</si>
  <si>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</si>
  <si>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</si>
  <si>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</si>
  <si>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</si>
  <si>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</si>
  <si>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</si>
  <si>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</si>
  <si>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</si>
  <si>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</si>
  <si>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</si>
  <si>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</si>
  <si>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</si>
  <si>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</si>
  <si>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</si>
  <si>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</si>
  <si>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</si>
  <si>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</si>
  <si>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</si>
  <si>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</si>
  <si>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</si>
  <si>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</si>
  <si>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</si>
  <si>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</si>
  <si>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</si>
  <si>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</si>
  <si>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</si>
  <si>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</si>
  <si>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</si>
  <si>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</si>
  <si>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</si>
  <si>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</si>
  <si>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</si>
  <si>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</si>
  <si>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</si>
  <si>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</si>
  <si>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</si>
  <si>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</si>
  <si>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</si>
  <si>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</si>
  <si>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</si>
  <si>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</si>
  <si>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</si>
  <si>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</si>
  <si>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</si>
  <si>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</si>
  <si>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</si>
  <si>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</si>
  <si>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</si>
  <si>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</si>
  <si>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</si>
  <si>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</si>
  <si>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</si>
  <si>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</si>
  <si>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</si>
  <si>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</si>
  <si>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</si>
  <si>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</si>
  <si>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</si>
  <si>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</si>
  <si>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</si>
  <si>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</si>
  <si>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</si>
  <si>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</si>
  <si>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</si>
  <si>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</si>
  <si>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</si>
  <si>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</si>
  <si>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</si>
  <si>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</si>
  <si>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</si>
  <si>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</si>
  <si>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</si>
  <si>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</si>
  <si>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</si>
  <si>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</si>
  <si>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</si>
  <si>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</si>
  <si>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</si>
  <si>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</si>
  <si>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</si>
  <si>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</si>
  <si>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</si>
  <si>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</si>
  <si>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</si>
  <si>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</si>
  <si>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</si>
  <si>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</si>
  <si>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</si>
  <si>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</si>
  <si>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</si>
  <si>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</si>
  <si>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</si>
  <si>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</si>
  <si>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</si>
  <si>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</si>
  <si>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</si>
  <si>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</si>
  <si>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</si>
  <si>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</si>
  <si>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</si>
  <si>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</si>
  <si>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</si>
  <si>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</si>
  <si>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</si>
  <si>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</si>
  <si>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</si>
  <si>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</si>
  <si>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</si>
  <si>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</si>
  <si>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</si>
  <si>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</si>
  <si>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</si>
  <si>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</si>
  <si>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</si>
  <si>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</si>
  <si>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</si>
  <si>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</si>
  <si>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</si>
  <si>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</si>
  <si>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</si>
  <si>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</si>
  <si>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</si>
  <si>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</si>
  <si>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</si>
  <si>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</si>
  <si>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</si>
  <si>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</si>
  <si>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</si>
  <si>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</si>
  <si>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</si>
  <si>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</si>
  <si>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</si>
  <si>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</si>
  <si>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</si>
  <si>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</si>
  <si>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</si>
  <si>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</si>
  <si>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</si>
  <si>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</si>
  <si>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</si>
  <si>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</si>
  <si>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</si>
  <si>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</si>
  <si>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</si>
  <si>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</si>
  <si>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</si>
  <si>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</si>
  <si>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</si>
  <si>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</si>
  <si>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</si>
  <si>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</si>
  <si>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</si>
  <si>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</si>
  <si>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</si>
  <si>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</si>
  <si>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</si>
  <si>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</si>
  <si>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</si>
  <si>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</si>
  <si>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</si>
  <si>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</si>
  <si>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</si>
  <si>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</si>
  <si>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</si>
  <si>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</si>
  <si>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</si>
  <si>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</si>
  <si>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</si>
  <si>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</si>
  <si>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</si>
  <si>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</si>
  <si>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</si>
  <si>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</si>
  <si>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</si>
  <si>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</si>
  <si>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</si>
  <si>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</si>
  <si>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</si>
  <si>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</si>
  <si>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熊本県嘉島町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</si>
  <si>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</si>
  <si>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</si>
  <si>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</si>
  <si>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</si>
  <si>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</si>
  <si>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</si>
  <si>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</si>
  <si>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</si>
  <si>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</si>
  <si>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</si>
  <si>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</si>
  <si>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</si>
  <si>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</si>
  <si>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</si>
  <si>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</si>
  <si>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</si>
  <si>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</si>
  <si>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</si>
  <si>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</si>
  <si>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</si>
  <si>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</si>
  <si>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</si>
  <si>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</si>
  <si>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</si>
  <si>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</si>
  <si>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</si>
  <si>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</si>
  <si>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</si>
  <si>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</si>
  <si>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</si>
  <si>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</si>
  <si>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</si>
  <si>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</si>
  <si>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</si>
  <si>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</si>
  <si>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</si>
  <si>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</si>
  <si>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</si>
  <si>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</si>
  <si>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</si>
  <si>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</si>
  <si>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</si>
  <si>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</si>
  <si>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</si>
  <si>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</si>
  <si>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</si>
  <si>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</si>
  <si>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</si>
  <si>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</si>
  <si>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</si>
  <si>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</si>
  <si>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</si>
  <si>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</si>
  <si>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</si>
  <si>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</si>
  <si>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</si>
  <si>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</si>
  <si>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</si>
  <si>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</si>
  <si>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</si>
  <si>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</si>
  <si>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</si>
  <si>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</si>
  <si>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</si>
  <si>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</si>
  <si>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</si>
  <si>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</si>
  <si>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</si>
  <si>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</si>
  <si>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</si>
  <si>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</si>
  <si>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</si>
  <si>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</si>
  <si>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</si>
  <si>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</si>
  <si>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</si>
  <si>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</si>
  <si>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</si>
  <si>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</si>
  <si>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</si>
  <si>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</si>
  <si>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</si>
  <si>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</si>
  <si>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</si>
  <si>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</si>
  <si>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</si>
  <si>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</si>
  <si>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</si>
  <si>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</si>
  <si>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</si>
  <si>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</si>
  <si>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</si>
  <si>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</si>
  <si>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</si>
  <si>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</si>
  <si>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</si>
  <si>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</si>
  <si>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</si>
  <si>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</si>
  <si>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</si>
  <si>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</si>
  <si>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</si>
  <si>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</si>
  <si>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</si>
  <si>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</si>
  <si>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</si>
  <si>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</si>
  <si>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</si>
  <si>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</si>
  <si>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</si>
  <si>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</si>
  <si>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</si>
  <si>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</si>
  <si>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</si>
  <si>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</si>
  <si>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</si>
  <si>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</si>
  <si>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</si>
  <si>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</si>
  <si>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</si>
  <si>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</si>
  <si>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</si>
  <si>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</si>
  <si>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</si>
  <si>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</si>
  <si>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</si>
  <si>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</si>
  <si>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</si>
  <si>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</si>
  <si>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</si>
  <si>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</si>
  <si>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</si>
  <si>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</si>
  <si>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</si>
  <si>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</si>
  <si>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</si>
  <si>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</si>
  <si>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</si>
  <si>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</si>
  <si>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</si>
  <si>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</si>
  <si>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</si>
  <si>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</si>
  <si>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</si>
  <si>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</si>
  <si>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</si>
  <si>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</si>
  <si>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</si>
  <si>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</si>
  <si>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</si>
  <si>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熊本県嘉島町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</si>
  <si>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</si>
  <si>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</si>
  <si>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</si>
  <si>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</si>
  <si>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</si>
  <si>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</si>
  <si>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</si>
  <si>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</si>
  <si>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</si>
  <si>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</si>
  <si>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</si>
  <si>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</si>
  <si>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</si>
  <si>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</si>
  <si>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</si>
  <si>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</si>
  <si>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</si>
  <si>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</si>
  <si>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</si>
  <si>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</si>
  <si>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</si>
  <si>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</si>
  <si>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</si>
  <si>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</si>
  <si>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</si>
  <si>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</si>
  <si>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</si>
  <si>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</si>
  <si>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</si>
  <si>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</si>
  <si>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</si>
  <si>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</si>
  <si>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</si>
  <si>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</si>
  <si>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</si>
  <si>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</si>
  <si>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</si>
  <si>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</si>
  <si>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</si>
  <si>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</si>
  <si>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</si>
  <si>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</si>
  <si>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</si>
  <si>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</si>
  <si>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</si>
  <si>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</si>
  <si>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</si>
  <si>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</si>
  <si>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</si>
  <si>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</si>
  <si>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</si>
  <si>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</si>
  <si>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</si>
  <si>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</si>
  <si>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</si>
  <si>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</si>
  <si>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</si>
  <si>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</si>
  <si>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</si>
  <si>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</si>
  <si>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</si>
  <si>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</si>
  <si>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</si>
  <si>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</si>
  <si>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</si>
  <si>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</si>
  <si>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</si>
  <si>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</si>
  <si>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</si>
  <si>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</si>
  <si>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</si>
  <si>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</si>
  <si>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</si>
  <si>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</si>
  <si>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</si>
  <si>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</si>
  <si>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</si>
  <si>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</si>
  <si>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</si>
  <si>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</si>
  <si>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</si>
  <si>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</si>
  <si>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</si>
  <si>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</si>
  <si>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</si>
  <si>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</si>
  <si>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</si>
  <si>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</si>
  <si>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</si>
  <si>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</si>
  <si>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</si>
  <si>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</si>
  <si>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</si>
  <si>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</si>
  <si>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</si>
  <si>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</si>
  <si>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</si>
  <si>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</si>
  <si>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</si>
  <si>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</si>
  <si>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</si>
  <si>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</si>
  <si>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</si>
  <si>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</si>
  <si>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</si>
  <si>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</si>
  <si>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</si>
  <si>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</si>
  <si>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</si>
  <si>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</si>
  <si>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</si>
  <si>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</si>
  <si>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</si>
  <si>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</si>
  <si>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</si>
  <si>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</si>
  <si>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</si>
  <si>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</si>
  <si>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</si>
  <si>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</si>
  <si>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</si>
  <si>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</si>
  <si>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</si>
  <si>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</si>
  <si>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</si>
  <si>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</si>
  <si>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</si>
  <si>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</si>
  <si>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</si>
  <si>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</si>
  <si>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</si>
  <si>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</si>
  <si>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</si>
  <si>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</si>
  <si>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</si>
  <si>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</si>
  <si>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</si>
  <si>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</si>
  <si>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</si>
  <si>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</si>
  <si>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</si>
  <si>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</si>
  <si>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</si>
  <si>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</si>
  <si>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</si>
  <si>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</si>
  <si>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</si>
  <si>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</si>
  <si>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</si>
  <si>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</si>
  <si>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</si>
  <si>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</si>
  <si>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</si>
  <si>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</si>
  <si>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</si>
  <si>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</si>
  <si>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</si>
  <si>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</si>
  <si>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</si>
  <si>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</si>
  <si>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</si>
  <si>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</si>
  <si>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</si>
  <si>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</si>
  <si>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</si>
  <si>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</si>
  <si>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</si>
  <si>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</si>
  <si>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</si>
  <si>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</si>
  <si>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</si>
  <si>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</si>
  <si>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</si>
  <si>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</si>
  <si>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</si>
  <si>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8.58</t>
  </si>
  <si>
    <t>▲ 0.17</t>
  </si>
  <si>
    <t>介護保険特別会計</t>
  </si>
  <si>
    <t>簡易水道事業会計</t>
  </si>
  <si>
    <t>下水道事業会計</t>
  </si>
  <si>
    <t>一般会計</t>
  </si>
  <si>
    <t>国民健康保険特別会計</t>
  </si>
  <si>
    <t>後期高齢者医療特別会計</t>
  </si>
  <si>
    <t>住宅新築資金等貸付特別会計</t>
  </si>
  <si>
    <t>その他会計（赤字）</t>
  </si>
  <si>
    <t>その他会計（黒字）</t>
  </si>
  <si>
    <t>R01</t>
    <phoneticPr fontId="5"/>
  </si>
  <si>
    <t>R02</t>
    <phoneticPr fontId="5"/>
  </si>
  <si>
    <t>R03</t>
    <phoneticPr fontId="5"/>
  </si>
  <si>
    <t>R04</t>
    <phoneticPr fontId="5"/>
  </si>
  <si>
    <t>R05</t>
    <phoneticPr fontId="5"/>
  </si>
  <si>
    <t>熊本県市町村総合事務組合</t>
    <rPh sb="0" eb="3">
      <t>クマモトケン</t>
    </rPh>
    <rPh sb="3" eb="6">
      <t>シチョウソン</t>
    </rPh>
    <rPh sb="6" eb="8">
      <t>ソウゴウ</t>
    </rPh>
    <rPh sb="8" eb="10">
      <t>ジム</t>
    </rPh>
    <rPh sb="10" eb="12">
      <t>クミアイ</t>
    </rPh>
    <phoneticPr fontId="10"/>
  </si>
  <si>
    <t>御船地区衛生施設組合</t>
    <rPh sb="0" eb="2">
      <t>ミフネ</t>
    </rPh>
    <rPh sb="2" eb="4">
      <t>チク</t>
    </rPh>
    <rPh sb="4" eb="6">
      <t>エイセイ</t>
    </rPh>
    <rPh sb="6" eb="8">
      <t>シセツ</t>
    </rPh>
    <rPh sb="8" eb="10">
      <t>クミアイ</t>
    </rPh>
    <phoneticPr fontId="10"/>
  </si>
  <si>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10"/>
  </si>
  <si>
    <t>上益城消防組合</t>
    <rPh sb="0" eb="3">
      <t>カミマシキ</t>
    </rPh>
    <rPh sb="3" eb="5">
      <t>ショウボウ</t>
    </rPh>
    <rPh sb="5" eb="7">
      <t>クミアイ</t>
    </rPh>
    <phoneticPr fontId="10"/>
  </si>
  <si>
    <t>上益城広域連合</t>
    <rPh sb="0" eb="3">
      <t>カミマシキ</t>
    </rPh>
    <rPh sb="3" eb="5">
      <t>コウイキ</t>
    </rPh>
    <rPh sb="5" eb="7">
      <t>レンゴウ</t>
    </rPh>
    <phoneticPr fontId="10"/>
  </si>
  <si>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10"/>
  </si>
  <si>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10"/>
  </si>
  <si>
    <t>-</t>
    <phoneticPr fontId="2"/>
  </si>
  <si>
    <t>ふるさと応援寄附基金</t>
    <rPh sb="4" eb="6">
      <t>オウエン</t>
    </rPh>
    <rPh sb="6" eb="8">
      <t>キフ</t>
    </rPh>
    <rPh sb="8" eb="10">
      <t>キキン</t>
    </rPh>
    <phoneticPr fontId="5"/>
  </si>
  <si>
    <t>公共施設等整備基金</t>
    <rPh sb="0" eb="2">
      <t>コウキョウ</t>
    </rPh>
    <rPh sb="2" eb="4">
      <t>シセツ</t>
    </rPh>
    <rPh sb="4" eb="5">
      <t>トウ</t>
    </rPh>
    <rPh sb="5" eb="7">
      <t>セイビ</t>
    </rPh>
    <rPh sb="7" eb="9">
      <t>キキン</t>
    </rPh>
    <phoneticPr fontId="5"/>
  </si>
  <si>
    <t>地域福祉基金</t>
    <rPh sb="0" eb="2">
      <t>チイキ</t>
    </rPh>
    <rPh sb="2" eb="4">
      <t>フクシ</t>
    </rPh>
    <rPh sb="4" eb="6">
      <t>キキン</t>
    </rPh>
    <phoneticPr fontId="5"/>
  </si>
  <si>
    <t>平成２８年熊本地震復興基金</t>
    <rPh sb="0" eb="2">
      <t>ヘイセイ</t>
    </rPh>
    <rPh sb="4" eb="5">
      <t>ネン</t>
    </rPh>
    <rPh sb="5" eb="7">
      <t>クマモト</t>
    </rPh>
    <rPh sb="7" eb="9">
      <t>ジシン</t>
    </rPh>
    <rPh sb="9" eb="11">
      <t>フッコウ</t>
    </rPh>
    <rPh sb="11" eb="13">
      <t>キキン</t>
    </rPh>
    <phoneticPr fontId="5"/>
  </si>
  <si>
    <t>中山間ふるさと水と土保全基金</t>
    <rPh sb="0" eb="2">
      <t>ナカヤマ</t>
    </rPh>
    <rPh sb="2" eb="3">
      <t>カン</t>
    </rPh>
    <rPh sb="7" eb="8">
      <t>ミズ</t>
    </rPh>
    <rPh sb="9" eb="10">
      <t>ツチ</t>
    </rPh>
    <rPh sb="10" eb="12">
      <t>ホゼン</t>
    </rPh>
    <rPh sb="12" eb="14">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</si>
  <si>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</si>
  <si>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</si>
  <si>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おいては、類似団体内平均を上回っているが、これは近年において災害公営住宅、ふれあいセンター、総合運動公園、給食センター、学校施設、役場庁舎改修などの整備を行ったためであり、その影響もあって有形固定資産減価償却率は類似団体よりも低い水準である。
今後は、公共施設等総合管理計画に基づき、老朽化した施設の除却や公共施設等の集約・複合化を積極的に進めていき、公共施設等の維持管理に要する経費が減少するよう努める。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</si>
  <si>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</si>
  <si>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</si>
  <si>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</si>
  <si>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</si>
  <si>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</si>
  <si>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</si>
  <si>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ったが上昇傾向にあり、将来負担比率については、災害公営住宅整備や運動公園整備、給食センター建築、学校施設、役場庁舎の改修整備などにより数値が発生し類似団体平均より高い水準で推移している。
令和5年度決算については、地方債の新規発行額が年度償還額を大きく下回ったことで、66.7％まで減少した。
実質公債費率の上昇の原因としては、災害公営住宅整備を含む震災関係の地方債元利金償還、下水道や簡易水道の整備が区画整理に併せて行われていること、学校施設の改修事業の影響などである。
これまで以上に、公債費の適正化に取り組むと同時に、定住促進や企業誘致による税収の確保に努め、将来負担比率の抑制に取り組む。</t>
    <rPh sb="77" eb="81">
      <t>ヤクバチョウシャ</t>
    </rPh>
    <rPh sb="118" eb="120">
      <t>レイワ</t>
    </rPh>
    <rPh sb="121" eb="125">
      <t>ネンドケッサン</t>
    </rPh>
    <rPh sb="131" eb="134">
      <t>チホウサイ</t>
    </rPh>
    <rPh sb="135" eb="137">
      <t>シンキ</t>
    </rPh>
    <rPh sb="137" eb="140">
      <t>ハッコウガク</t>
    </rPh>
    <rPh sb="141" eb="143">
      <t>ネンド</t>
    </rPh>
    <rPh sb="143" eb="145">
      <t>ショウカン</t>
    </rPh>
    <rPh sb="145" eb="146">
      <t>ガク</t>
    </rPh>
    <rPh sb="147" eb="148">
      <t>オオ</t>
    </rPh>
    <rPh sb="150" eb="152">
      <t>シタマワ</t>
    </rPh>
    <rPh sb="165" eb="167">
      <t>ゲンショウ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</si>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</sst>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19" fillId="0" borderId="41" xfId="16" applyFont="1" applyBorder="1" applyAlignment="1" applyProtection="1">
      <alignment horizontal="left" vertical="top" wrapText="1"/>
      <protection locked="0"/>
    </xf>
    <xf numFmtId="0" fontId="19" fillId="0" borderId="12" xfId="16" applyFont="1" applyBorder="1" applyAlignment="1" applyProtection="1">
      <alignment horizontal="left" vertical="top" wrapText="1"/>
      <protection locked="0"/>
    </xf>
    <xf numFmtId="0" fontId="19" fillId="0" borderId="51" xfId="16" applyFont="1" applyBorder="1" applyAlignment="1" applyProtection="1">
      <alignment horizontal="left" vertical="top" wrapText="1"/>
      <protection locked="0"/>
    </xf>
    <xf numFmtId="0" fontId="19" fillId="0" borderId="65" xfId="16" applyFont="1" applyBorder="1" applyAlignment="1" applyProtection="1">
      <alignment horizontal="left" vertical="top" wrapText="1"/>
      <protection locked="0"/>
    </xf>
    <xf numFmtId="0" fontId="19" fillId="0" borderId="0" xfId="16" applyFont="1" applyAlignment="1" applyProtection="1">
      <alignment horizontal="left" vertical="top" wrapText="1"/>
      <protection locked="0"/>
    </xf>
    <xf numFmtId="0" fontId="19" fillId="0" borderId="38" xfId="16" applyFont="1" applyBorder="1" applyAlignment="1" applyProtection="1">
      <alignment horizontal="left" vertical="top" wrapText="1"/>
      <protection locked="0"/>
    </xf>
    <xf numFmtId="0" fontId="19" fillId="0" borderId="37" xfId="16" applyFont="1" applyBorder="1" applyAlignment="1" applyProtection="1">
      <alignment horizontal="left" vertical="top" wrapText="1"/>
      <protection locked="0"/>
    </xf>
    <xf numFmtId="0" fontId="19" fillId="0" borderId="56" xfId="16" applyFont="1" applyBorder="1" applyAlignment="1" applyProtection="1">
      <alignment horizontal="left" vertical="top" wrapText="1"/>
      <protection locked="0"/>
    </xf>
    <xf numFmtId="0" fontId="19"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145139</c:v>
                </c:pt>
                <c:pt idx="1">
                  <c:v>125391</c:v>
                </c:pt>
                <c:pt idx="2">
                  <c:v>138402</c:v>
                </c:pt>
                <c:pt idx="3">
                  <c:v>146367</c:v>
                </c:pt>
                <c:pt idx="4">
                  <c:v>165181</c:v>
                </c:pt>
              </c:numCache>
            </c:numRef>
          </c:val>
          <c:smooth val="0"/>
          <c:extLst>
            <c:ext xmlns:c16="http://schemas.microsoft.com/office/drawing/2014/chart" uri="{C3380CC4-5D6E-409C-BE32-E72D297353CC}">
              <c16:uniqueId val="{00000000-4888-445D-8C7A-22216EC4D52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371900</c:v>
                </c:pt>
                <c:pt idx="1">
                  <c:v>118560</c:v>
                </c:pt>
                <c:pt idx="2">
                  <c:v>192611</c:v>
                </c:pt>
                <c:pt idx="3">
                  <c:v>211878</c:v>
                </c:pt>
                <c:pt idx="4">
                  <c:v>82721</c:v>
                </c:pt>
              </c:numCache>
            </c:numRef>
          </c:val>
          <c:smooth val="0"/>
          <c:extLst>
            <c:ext xmlns:c16="http://schemas.microsoft.com/office/drawing/2014/chart" uri="{C3380CC4-5D6E-409C-BE32-E72D297353CC}">
              <c16:uniqueId val="{00000001-4888-445D-8C7A-22216EC4D52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1.71</c:v>
                </c:pt>
                <c:pt idx="1">
                  <c:v>4.03</c:v>
                </c:pt>
                <c:pt idx="2">
                  <c:v>1.03</c:v>
                </c:pt>
                <c:pt idx="3">
                  <c:v>6.19</c:v>
                </c:pt>
                <c:pt idx="4">
                  <c:v>1.37</c:v>
                </c:pt>
              </c:numCache>
            </c:numRef>
          </c:val>
          <c:extLst>
            <c:ext xmlns:c16="http://schemas.microsoft.com/office/drawing/2014/chart" uri="{C3380CC4-5D6E-409C-BE32-E72D297353CC}">
              <c16:uniqueId val="{00000000-DA8A-47C0-8CEF-52F3113DE6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50.6</c:v>
                </c:pt>
                <c:pt idx="1">
                  <c:v>46.1</c:v>
                </c:pt>
                <c:pt idx="2">
                  <c:v>47.71</c:v>
                </c:pt>
                <c:pt idx="3">
                  <c:v>52.72</c:v>
                </c:pt>
                <c:pt idx="4">
                  <c:v>55.57</c:v>
                </c:pt>
              </c:numCache>
            </c:numRef>
          </c:val>
          <c:extLst>
            <c:ext xmlns:c16="http://schemas.microsoft.com/office/drawing/2014/chart" uri="{C3380CC4-5D6E-409C-BE32-E72D297353CC}">
              <c16:uniqueId val="{00000001-DA8A-47C0-8CEF-52F3113DE6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-8.58</c:v>
                </c:pt>
                <c:pt idx="1">
                  <c:v>2.4700000000000002</c:v>
                </c:pt>
                <c:pt idx="2">
                  <c:v>0.72</c:v>
                </c:pt>
                <c:pt idx="3">
                  <c:v>9.6999999999999993</c:v>
                </c:pt>
                <c:pt idx="4">
                  <c:v>-0.17</c:v>
                </c:pt>
              </c:numCache>
            </c:numRef>
          </c:val>
          <c:smooth val="0"/>
          <c:extLst>
            <c:ext xmlns:c16="http://schemas.microsoft.com/office/drawing/2014/chart" uri="{C3380CC4-5D6E-409C-BE32-E72D297353CC}">
              <c16:uniqueId val="{00000002-DA8A-47C0-8CEF-52F3113DE6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0.66</c:v>
                </c:pt>
                <c:pt idx="2">
                  <c:v>#N/A</c:v>
                </c:pt>
                <c:pt idx="3">
                  <c:v>0.72</c:v>
                </c:pt>
                <c:pt idx="4">
                  <c:v>#N/A</c:v>
                </c:pt>
                <c:pt idx="5">
                  <c:v>0.57999999999999996</c:v>
                </c:pt>
                <c:pt idx="6">
                  <c:v>#N/A</c:v>
                </c:pt>
                <c:pt idx="7">
                  <c:v>0.7</c:v>
                </c:pt>
                <c:pt idx="8">
                  <c:v>0</c:v>
                </c:pt>
                <c:pt idx="9">
                  <c:v>0</c:v>
                </c:pt>
              </c:numCache>
            </c:numRef>
          </c:val>
          <c:extLst>
            <c:ext xmlns:c16="http://schemas.microsoft.com/office/drawing/2014/chart" uri="{C3380CC4-5D6E-409C-BE32-E72D297353CC}">
              <c16:uniqueId val="{00000000-BC21-4422-937D-06ECD37DBE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C21-4422-937D-06ECD37DBE3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C21-4422-937D-06ECD37DBE3A}"/>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0.02</c:v>
                </c:pt>
                <c:pt idx="2">
                  <c:v>#N/A</c:v>
                </c:pt>
                <c:pt idx="3">
                  <c:v>0.01</c:v>
                </c:pt>
                <c:pt idx="4">
                  <c:v>#N/A</c:v>
                </c:pt>
                <c:pt idx="5">
                  <c:v>0.01</c:v>
                </c:pt>
                <c:pt idx="6">
                  <c:v>#N/A</c:v>
                </c:pt>
                <c:pt idx="7">
                  <c:v>0.01</c:v>
                </c:pt>
                <c:pt idx="8">
                  <c:v>#N/A</c:v>
                </c:pt>
                <c:pt idx="9">
                  <c:v>0.02</c:v>
                </c:pt>
              </c:numCache>
            </c:numRef>
          </c:val>
          <c:extLst>
            <c:ext xmlns:c16="http://schemas.microsoft.com/office/drawing/2014/chart" uri="{C3380CC4-5D6E-409C-BE32-E72D297353CC}">
              <c16:uniqueId val="{00000003-BC21-4422-937D-06ECD37DBE3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0.22</c:v>
                </c:pt>
                <c:pt idx="2">
                  <c:v>#N/A</c:v>
                </c:pt>
                <c:pt idx="3">
                  <c:v>0.2</c:v>
                </c:pt>
                <c:pt idx="4">
                  <c:v>#N/A</c:v>
                </c:pt>
                <c:pt idx="5">
                  <c:v>0.12</c:v>
                </c:pt>
                <c:pt idx="6">
                  <c:v>#N/A</c:v>
                </c:pt>
                <c:pt idx="7">
                  <c:v>0.15</c:v>
                </c:pt>
                <c:pt idx="8">
                  <c:v>#N/A</c:v>
                </c:pt>
                <c:pt idx="9">
                  <c:v>0.16</c:v>
                </c:pt>
              </c:numCache>
            </c:numRef>
          </c:val>
          <c:extLst>
            <c:ext xmlns:c16="http://schemas.microsoft.com/office/drawing/2014/chart" uri="{C3380CC4-5D6E-409C-BE32-E72D297353CC}">
              <c16:uniqueId val="{00000004-BC21-4422-937D-06ECD37DBE3A}"/>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0.98</c:v>
                </c:pt>
                <c:pt idx="2">
                  <c:v>#N/A</c:v>
                </c:pt>
                <c:pt idx="3">
                  <c:v>1.02</c:v>
                </c:pt>
                <c:pt idx="4">
                  <c:v>#N/A</c:v>
                </c:pt>
                <c:pt idx="5">
                  <c:v>0.96</c:v>
                </c:pt>
                <c:pt idx="6">
                  <c:v>#N/A</c:v>
                </c:pt>
                <c:pt idx="7">
                  <c:v>0.87</c:v>
                </c:pt>
                <c:pt idx="8">
                  <c:v>#N/A</c:v>
                </c:pt>
                <c:pt idx="9">
                  <c:v>0.73</c:v>
                </c:pt>
              </c:numCache>
            </c:numRef>
          </c:val>
          <c:extLst>
            <c:ext xmlns:c16="http://schemas.microsoft.com/office/drawing/2014/chart" uri="{C3380CC4-5D6E-409C-BE32-E72D297353CC}">
              <c16:uniqueId val="{00000005-BC21-4422-937D-06ECD37DBE3A}"/>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1.69</c:v>
                </c:pt>
                <c:pt idx="2">
                  <c:v>#N/A</c:v>
                </c:pt>
                <c:pt idx="3">
                  <c:v>8.4</c:v>
                </c:pt>
                <c:pt idx="4">
                  <c:v>#N/A</c:v>
                </c:pt>
                <c:pt idx="5">
                  <c:v>1.01</c:v>
                </c:pt>
                <c:pt idx="6">
                  <c:v>#N/A</c:v>
                </c:pt>
                <c:pt idx="7">
                  <c:v>6.17</c:v>
                </c:pt>
                <c:pt idx="8">
                  <c:v>#N/A</c:v>
                </c:pt>
                <c:pt idx="9">
                  <c:v>1.34</c:v>
                </c:pt>
              </c:numCache>
            </c:numRef>
          </c:val>
          <c:extLst>
            <c:ext xmlns:c16="http://schemas.microsoft.com/office/drawing/2014/chart" uri="{C3380CC4-5D6E-409C-BE32-E72D297353CC}">
              <c16:uniqueId val="{00000006-BC21-4422-937D-06ECD37DBE3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2.2599999999999998</c:v>
                </c:pt>
              </c:numCache>
            </c:numRef>
          </c:val>
          <c:extLst>
            <c:ext xmlns:c16="http://schemas.microsoft.com/office/drawing/2014/chart" uri="{C3380CC4-5D6E-409C-BE32-E72D297353CC}">
              <c16:uniqueId val="{00000007-BC21-4422-937D-06ECD37DBE3A}"/>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0</c:v>
                </c:pt>
                <c:pt idx="3">
                  <c:v>0</c:v>
                </c:pt>
                <c:pt idx="4">
                  <c:v>#N/A</c:v>
                </c:pt>
                <c:pt idx="5">
                  <c:v>1.71</c:v>
                </c:pt>
                <c:pt idx="6">
                  <c:v>#N/A</c:v>
                </c:pt>
                <c:pt idx="7">
                  <c:v>2.2599999999999998</c:v>
                </c:pt>
                <c:pt idx="8">
                  <c:v>#N/A</c:v>
                </c:pt>
                <c:pt idx="9">
                  <c:v>2.39</c:v>
                </c:pt>
              </c:numCache>
            </c:numRef>
          </c:val>
          <c:extLst>
            <c:ext xmlns:c16="http://schemas.microsoft.com/office/drawing/2014/chart" uri="{C3380CC4-5D6E-409C-BE32-E72D297353CC}">
              <c16:uniqueId val="{00000008-BC21-4422-937D-06ECD37DBE3A}"/>
            </c:ext>
          </c:extLst>
        </c:ser>
        <c:ser>
          <c:idx val="9"/>
          <c:order val="9"/>
          <c:tx>
            <c:strRef>
              <c:f>データシート!$A$36</c:f>
              <c:strCache>
                <c:ptCount val="1"/>
                <c:pt idx="0">
                  <c:v>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2.08</c:v>
                </c:pt>
                <c:pt idx="2">
                  <c:v>#N/A</c:v>
                </c:pt>
                <c:pt idx="3">
                  <c:v>1.79</c:v>
                </c:pt>
                <c:pt idx="4">
                  <c:v>#N/A</c:v>
                </c:pt>
                <c:pt idx="5">
                  <c:v>1.69</c:v>
                </c:pt>
                <c:pt idx="6">
                  <c:v>#N/A</c:v>
                </c:pt>
                <c:pt idx="7">
                  <c:v>1.79</c:v>
                </c:pt>
                <c:pt idx="8">
                  <c:v>#N/A</c:v>
                </c:pt>
                <c:pt idx="9">
                  <c:v>3.05</c:v>
                </c:pt>
              </c:numCache>
            </c:numRef>
          </c:val>
          <c:extLst>
            <c:ext xmlns:c16="http://schemas.microsoft.com/office/drawing/2014/chart" uri="{C3380CC4-5D6E-409C-BE32-E72D297353CC}">
              <c16:uniqueId val="{00000009-BC21-4422-937D-06ECD37DBE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327</c:v>
                </c:pt>
                <c:pt idx="5">
                  <c:v>442</c:v>
                </c:pt>
                <c:pt idx="8">
                  <c:v>497</c:v>
                </c:pt>
                <c:pt idx="11">
                  <c:v>544</c:v>
                </c:pt>
                <c:pt idx="14">
                  <c:v>549</c:v>
                </c:pt>
              </c:numCache>
            </c:numRef>
          </c:val>
          <c:extLst>
            <c:ext xmlns:c16="http://schemas.microsoft.com/office/drawing/2014/chart" uri="{C3380CC4-5D6E-409C-BE32-E72D297353CC}">
              <c16:uniqueId val="{00000000-3A2E-4470-9BCA-C7DF992F1F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A2E-4470-9BCA-C7DF992F1F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A2E-4470-9BCA-C7DF992F1F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19</c:v>
                </c:pt>
                <c:pt idx="3">
                  <c:v>20</c:v>
                </c:pt>
                <c:pt idx="6">
                  <c:v>22</c:v>
                </c:pt>
                <c:pt idx="9">
                  <c:v>25</c:v>
                </c:pt>
                <c:pt idx="12">
                  <c:v>27</c:v>
                </c:pt>
              </c:numCache>
            </c:numRef>
          </c:val>
          <c:extLst>
            <c:ext xmlns:c16="http://schemas.microsoft.com/office/drawing/2014/chart" uri="{C3380CC4-5D6E-409C-BE32-E72D297353CC}">
              <c16:uniqueId val="{00000003-3A2E-4470-9BCA-C7DF992F1F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112</c:v>
                </c:pt>
                <c:pt idx="3">
                  <c:v>145</c:v>
                </c:pt>
                <c:pt idx="6">
                  <c:v>152</c:v>
                </c:pt>
                <c:pt idx="9">
                  <c:v>152</c:v>
                </c:pt>
                <c:pt idx="12">
                  <c:v>173</c:v>
                </c:pt>
              </c:numCache>
            </c:numRef>
          </c:val>
          <c:extLst>
            <c:ext xmlns:c16="http://schemas.microsoft.com/office/drawing/2014/chart" uri="{C3380CC4-5D6E-409C-BE32-E72D297353CC}">
              <c16:uniqueId val="{00000004-3A2E-4470-9BCA-C7DF992F1F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2E-4470-9BCA-C7DF992F1F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A2E-4470-9BCA-C7DF992F1F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387</c:v>
                </c:pt>
                <c:pt idx="3">
                  <c:v>521</c:v>
                </c:pt>
                <c:pt idx="6">
                  <c:v>624</c:v>
                </c:pt>
                <c:pt idx="9">
                  <c:v>648</c:v>
                </c:pt>
                <c:pt idx="12">
                  <c:v>684</c:v>
                </c:pt>
              </c:numCache>
            </c:numRef>
          </c:val>
          <c:extLst>
            <c:ext xmlns:c16="http://schemas.microsoft.com/office/drawing/2014/chart" uri="{C3380CC4-5D6E-409C-BE32-E72D297353CC}">
              <c16:uniqueId val="{00000007-3A2E-4470-9BCA-C7DF992F1FA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191</c:v>
                </c:pt>
                <c:pt idx="2">
                  <c:v>#N/A</c:v>
                </c:pt>
                <c:pt idx="3">
                  <c:v>#N/A</c:v>
                </c:pt>
                <c:pt idx="4">
                  <c:v>244</c:v>
                </c:pt>
                <c:pt idx="5">
                  <c:v>#N/A</c:v>
                </c:pt>
                <c:pt idx="6">
                  <c:v>#N/A</c:v>
                </c:pt>
                <c:pt idx="7">
                  <c:v>301</c:v>
                </c:pt>
                <c:pt idx="8">
                  <c:v>#N/A</c:v>
                </c:pt>
                <c:pt idx="9">
                  <c:v>#N/A</c:v>
                </c:pt>
                <c:pt idx="10">
                  <c:v>281</c:v>
                </c:pt>
                <c:pt idx="11">
                  <c:v>#N/A</c:v>
                </c:pt>
                <c:pt idx="12">
                  <c:v>#N/A</c:v>
                </c:pt>
                <c:pt idx="13">
                  <c:v>335</c:v>
                </c:pt>
                <c:pt idx="14">
                  <c:v>#N/A</c:v>
                </c:pt>
              </c:numCache>
            </c:numRef>
          </c:val>
          <c:smooth val="0"/>
          <c:extLst>
            <c:ext xmlns:c16="http://schemas.microsoft.com/office/drawing/2014/chart" uri="{C3380CC4-5D6E-409C-BE32-E72D297353CC}">
              <c16:uniqueId val="{00000008-3A2E-4470-9BCA-C7DF992F1FA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6678</c:v>
                </c:pt>
                <c:pt idx="5">
                  <c:v>6773</c:v>
                </c:pt>
                <c:pt idx="8">
                  <c:v>6668</c:v>
                </c:pt>
                <c:pt idx="11">
                  <c:v>6168</c:v>
                </c:pt>
                <c:pt idx="14">
                  <c:v>5905</c:v>
                </c:pt>
              </c:numCache>
            </c:numRef>
          </c:val>
          <c:extLst>
            <c:ext xmlns:c16="http://schemas.microsoft.com/office/drawing/2014/chart" uri="{C3380CC4-5D6E-409C-BE32-E72D297353CC}">
              <c16:uniqueId val="{00000000-2576-4B82-A9DD-8B11FE6AD50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177</c:v>
                </c:pt>
                <c:pt idx="14">
                  <c:v>332</c:v>
                </c:pt>
              </c:numCache>
            </c:numRef>
          </c:val>
          <c:extLst>
            <c:ext xmlns:c16="http://schemas.microsoft.com/office/drawing/2014/chart" uri="{C3380CC4-5D6E-409C-BE32-E72D297353CC}">
              <c16:uniqueId val="{00000001-2576-4B82-A9DD-8B11FE6AD50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2363</c:v>
                </c:pt>
                <c:pt idx="5">
                  <c:v>2489</c:v>
                </c:pt>
                <c:pt idx="8">
                  <c:v>2709</c:v>
                </c:pt>
                <c:pt idx="11">
                  <c:v>2891</c:v>
                </c:pt>
                <c:pt idx="14">
                  <c:v>3435</c:v>
                </c:pt>
              </c:numCache>
            </c:numRef>
          </c:val>
          <c:extLst>
            <c:ext xmlns:c16="http://schemas.microsoft.com/office/drawing/2014/chart" uri="{C3380CC4-5D6E-409C-BE32-E72D297353CC}">
              <c16:uniqueId val="{00000002-2576-4B82-A9DD-8B11FE6AD50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576-4B82-A9DD-8B11FE6AD50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76-4B82-A9DD-8B11FE6AD50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576-4B82-A9DD-8B11FE6AD50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416</c:v>
                </c:pt>
                <c:pt idx="3">
                  <c:v>388</c:v>
                </c:pt>
                <c:pt idx="6">
                  <c:v>417</c:v>
                </c:pt>
                <c:pt idx="9">
                  <c:v>268</c:v>
                </c:pt>
                <c:pt idx="12">
                  <c:v>297</c:v>
                </c:pt>
              </c:numCache>
            </c:numRef>
          </c:val>
          <c:extLst>
            <c:ext xmlns:c16="http://schemas.microsoft.com/office/drawing/2014/chart" uri="{C3380CC4-5D6E-409C-BE32-E72D297353CC}">
              <c16:uniqueId val="{00000006-2576-4B82-A9DD-8B11FE6AD50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81</c:v>
                </c:pt>
                <c:pt idx="3">
                  <c:v>115</c:v>
                </c:pt>
                <c:pt idx="6">
                  <c:v>110</c:v>
                </c:pt>
                <c:pt idx="9">
                  <c:v>99</c:v>
                </c:pt>
                <c:pt idx="12">
                  <c:v>77</c:v>
                </c:pt>
              </c:numCache>
            </c:numRef>
          </c:val>
          <c:extLst>
            <c:ext xmlns:c16="http://schemas.microsoft.com/office/drawing/2014/chart" uri="{C3380CC4-5D6E-409C-BE32-E72D297353CC}">
              <c16:uniqueId val="{00000007-2576-4B82-A9DD-8B11FE6AD50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2259</c:v>
                </c:pt>
                <c:pt idx="3">
                  <c:v>2334</c:v>
                </c:pt>
                <c:pt idx="6">
                  <c:v>2702</c:v>
                </c:pt>
                <c:pt idx="9">
                  <c:v>2886</c:v>
                </c:pt>
                <c:pt idx="12">
                  <c:v>2876</c:v>
                </c:pt>
              </c:numCache>
            </c:numRef>
          </c:val>
          <c:extLst>
            <c:ext xmlns:c16="http://schemas.microsoft.com/office/drawing/2014/chart" uri="{C3380CC4-5D6E-409C-BE32-E72D297353CC}">
              <c16:uniqueId val="{00000008-2576-4B82-A9DD-8B11FE6AD50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576-4B82-A9DD-8B11FE6AD50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7931</c:v>
                </c:pt>
                <c:pt idx="3">
                  <c:v>8003</c:v>
                </c:pt>
                <c:pt idx="6">
                  <c:v>8327</c:v>
                </c:pt>
                <c:pt idx="9">
                  <c:v>8627</c:v>
                </c:pt>
                <c:pt idx="12">
                  <c:v>8353</c:v>
                </c:pt>
              </c:numCache>
            </c:numRef>
          </c:val>
          <c:extLst>
            <c:ext xmlns:c16="http://schemas.microsoft.com/office/drawing/2014/chart" uri="{C3380CC4-5D6E-409C-BE32-E72D297353CC}">
              <c16:uniqueId val="{0000000A-2576-4B82-A9DD-8B11FE6AD50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1645</c:v>
                </c:pt>
                <c:pt idx="2">
                  <c:v>#N/A</c:v>
                </c:pt>
                <c:pt idx="3">
                  <c:v>#N/A</c:v>
                </c:pt>
                <c:pt idx="4">
                  <c:v>1579</c:v>
                </c:pt>
                <c:pt idx="5">
                  <c:v>#N/A</c:v>
                </c:pt>
                <c:pt idx="6">
                  <c:v>#N/A</c:v>
                </c:pt>
                <c:pt idx="7">
                  <c:v>2179</c:v>
                </c:pt>
                <c:pt idx="8">
                  <c:v>#N/A</c:v>
                </c:pt>
                <c:pt idx="9">
                  <c:v>#N/A</c:v>
                </c:pt>
                <c:pt idx="10">
                  <c:v>2646</c:v>
                </c:pt>
                <c:pt idx="11">
                  <c:v>#N/A</c:v>
                </c:pt>
                <c:pt idx="12">
                  <c:v>#N/A</c:v>
                </c:pt>
                <c:pt idx="13">
                  <c:v>1931</c:v>
                </c:pt>
                <c:pt idx="14">
                  <c:v>#N/A</c:v>
                </c:pt>
              </c:numCache>
            </c:numRef>
          </c:val>
          <c:smooth val="0"/>
          <c:extLst>
            <c:ext xmlns:c16="http://schemas.microsoft.com/office/drawing/2014/chart" uri="{C3380CC4-5D6E-409C-BE32-E72D297353CC}">
              <c16:uniqueId val="{0000000B-2576-4B82-A9DD-8B11FE6AD50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1589</c:v>
                </c:pt>
                <c:pt idx="1">
                  <c:v>1739</c:v>
                </c:pt>
                <c:pt idx="2">
                  <c:v>1891</c:v>
                </c:pt>
              </c:numCache>
            </c:numRef>
          </c:val>
          <c:extLst>
            <c:ext xmlns:c16="http://schemas.microsoft.com/office/drawing/2014/chart" uri="{C3380CC4-5D6E-409C-BE32-E72D297353CC}">
              <c16:uniqueId val="{00000000-C3AB-4B14-BFB6-0515CC8A44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129</c:v>
                </c:pt>
                <c:pt idx="1">
                  <c:v>129</c:v>
                </c:pt>
                <c:pt idx="2">
                  <c:v>189</c:v>
                </c:pt>
              </c:numCache>
            </c:numRef>
          </c:val>
          <c:extLst>
            <c:ext xmlns:c16="http://schemas.microsoft.com/office/drawing/2014/chart" uri="{C3380CC4-5D6E-409C-BE32-E72D297353CC}">
              <c16:uniqueId val="{00000001-C3AB-4B14-BFB6-0515CC8A44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664</c:v>
                </c:pt>
                <c:pt idx="1">
                  <c:v>675</c:v>
                </c:pt>
                <c:pt idx="2">
                  <c:v>1043</c:v>
                </c:pt>
              </c:numCache>
            </c:numRef>
          </c:val>
          <c:extLst>
            <c:ext xmlns:c16="http://schemas.microsoft.com/office/drawing/2014/chart" uri="{C3380CC4-5D6E-409C-BE32-E72D297353CC}">
              <c16:uniqueId val="{00000002-C3AB-4B14-BFB6-0515CC8A44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8928474628171096E-2"/>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{4DB2C056-64E2-4AB9-B23D-30BC9F515EA7}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844-46F1-B88A-5CBC4D475D3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{0037F224-07BF-432D-8A36-09C5CA4C5B70}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844-46F1-B88A-5CBC4D475D3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{D3523B73-A8F0-4AD1-B589-001BD3F91E68}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844-46F1-B88A-5CBC4D475D3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{EA32AF53-5412-44F9-A823-5375769CD4FA}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844-46F1-B88A-5CBC4D475D3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{7731DE77-9742-4974-BBD9-DFA98E25569F}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844-46F1-B88A-5CBC4D475D32}"/>
                </c:ext>
              </c:extLst>
            </c:dLbl>
            <c:dLbl>
              <c:idx val="8"/>
              <c:layout>
                <c:manualLayout>
                  <c:x val="0"/>
                  <c:y val="-2.1206037076862361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{C8D7C6C3-26BD-4D8D-8B81-88187E230248}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844-46F1-B88A-5CBC4D475D32}"/>
                </c:ext>
              </c:extLst>
            </c:dLbl>
            <c:dLbl>
              <c:idx val="16"/>
              <c:layout>
                <c:manualLayout>
                  <c:x val="0"/>
                  <c:y val="1.0404178082897212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{C9D8320E-D067-48E1-80DF-0F4C1419C460}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844-46F1-B88A-5CBC4D475D32}"/>
                </c:ext>
              </c:extLst>
            </c:dLbl>
            <c:dLbl>
              <c:idx val="24"/>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{507D98B3-FD3C-4665-B6C8-B287C764E0CF}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844-46F1-B88A-5CBC4D475D32}"/>
                </c:ext>
              </c:extLst>
            </c:dLbl>
            <c:dLbl>
              <c:idx val="32"/>
              <c:layout>
                <c:manualLayout>
                  <c:x val="0"/>
                  <c:y val="-8.1278589421013656E-3"/>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{F28600BF-3FE3-4415-8CD0-DE7E029C1AC7}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844-46F1-B88A-5CBC4D475D3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50.2</c:v>
                </c:pt>
                <c:pt idx="8">
                  <c:v>51</c:v>
                </c:pt>
                <c:pt idx="16">
                  <c:v>49.9</c:v>
                </c:pt>
                <c:pt idx="24">
                  <c:v>49.5</c:v>
                </c:pt>
                <c:pt idx="32">
                  <c:v>51.1</c:v>
                </c:pt>
              </c:numCache>
            </c:numRef>
          </c:xVal>
          <c:yVal>
            <c:numRef>
              <c:f>○公会計指標分析・財政指標組合せ分析表!$BP$51:$DC$51</c:f>
              <c:numCache>
                <c:formatCode>#,##0.0;"▲ "#,##0.0</c:formatCode>
                <c:ptCount val="40"/>
                <c:pt idx="0">
                  <c:v>68.7</c:v>
                </c:pt>
                <c:pt idx="8">
                  <c:v>62</c:v>
                </c:pt>
                <c:pt idx="16">
                  <c:v>76.900000000000006</c:v>
                </c:pt>
                <c:pt idx="24">
                  <c:v>94.6</c:v>
                </c:pt>
                <c:pt idx="32">
                  <c:v>66.7</c:v>
                </c:pt>
              </c:numCache>
            </c:numRef>
          </c:yVal>
          <c:smooth val="0"/>
          <c:extLst>
            <c:ext xmlns:c16="http://schemas.microsoft.com/office/drawing/2014/chart" uri="{C3380CC4-5D6E-409C-BE32-E72D297353CC}">
              <c16:uniqueId val="{00000009-9844-46F1-B88A-5CBC4D475D3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3.8390681010890965E-2"/>
                  <c:y val="-3.196136083246217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{1991DA53-0B6E-4589-9414-3AF72438CAF3}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844-46F1-B88A-5CBC4D475D3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{9D594225-323D-4FF9-9BB1-C58FC6A669F3}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844-46F1-B88A-5CBC4D475D3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{4161F972-888F-4E31-AA57-3013B2D27407}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844-46F1-B88A-5CBC4D475D3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{648E72B6-EC1B-4B7B-975E-ADCC40A84249}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844-46F1-B88A-5CBC4D475D3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{EDF7CDC1-952C-45A8-BF17-02E9C06BC7EE}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844-46F1-B88A-5CBC4D475D32}"/>
                </c:ext>
              </c:extLst>
            </c:dLbl>
            <c:dLbl>
              <c:idx val="8"/>
              <c:layout>
                <c:manualLayout>
                  <c:x val="-2.5640820289577388E-2"/>
                  <c:y val="-4.154016008832459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{4F855F25-FE0C-4B5C-9958-C4F7399AE71F}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844-46F1-B88A-5CBC4D475D32}"/>
                </c:ext>
              </c:extLst>
            </c:dLbl>
            <c:dLbl>
              <c:idx val="16"/>
              <c:layout>
                <c:manualLayout>
                  <c:x val="-3.2015750650234161E-2"/>
                  <c:y val="-0.10303843135750394"/>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{8DC4A5B3-1513-4565-97CB-0DCF3A6E79D7}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844-46F1-B88A-5CBC4D475D32}"/>
                </c:ext>
              </c:extLst>
            </c:dLbl>
            <c:dLbl>
              <c:idx val="24"/>
              <c:layout>
                <c:manualLayout>
                  <c:x val="-3.2015750650234161E-2"/>
                  <c:y val="-5.395299088371128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{E2720A85-AA50-4957-B812-F94A2AFCF596}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844-46F1-B88A-5CBC4D475D32}"/>
                </c:ext>
              </c:extLst>
            </c:dLbl>
            <c:dLbl>
              <c:idx val="32"/>
              <c:layout>
                <c:manualLayout>
                  <c:x val="-3.2015750650234161E-2"/>
                  <c:y val="-9.3202444982737553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{8C9B1D24-91AF-4C88-ADC6-22E5E792894A}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844-46F1-B88A-5CBC4D475D3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62.8</c:v>
                </c:pt>
                <c:pt idx="16">
                  <c:v>62.7</c:v>
                </c:pt>
                <c:pt idx="24">
                  <c:v>63.1</c:v>
                </c:pt>
                <c:pt idx="32">
                  <c:v>63.8</c:v>
                </c:pt>
              </c:numCache>
            </c:numRef>
          </c:xVal>
          <c:yVal>
            <c:numRef>
              <c:f>○公会計指標分析・財政指標組合せ分析表!$BP$55:$DC$55</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9844-46F1-B88A-5CBC4D475D32}"/>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1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{DF8FB425-FE85-42D1-BBC6-E7A6DD8C49DB}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56E-4B0C-96B5-DFFAE72BAE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{BAD41C7C-0CC4-4F82-B79E-776C03D69BAC}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6E-4B0C-96B5-DFFAE72BAE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{D4EE7FFF-C756-4B43-97F1-340BE5061669}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6E-4B0C-96B5-DFFAE72BAE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{EBD804BA-CC95-4620-A25B-F2418B8333A9}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6E-4B0C-96B5-DFFAE72BAE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{E82CA163-CD70-4C30-8E7B-8908A14D53BD}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6E-4B0C-96B5-DFFAE72BAEF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{BCBB5F6C-0CE9-4AAF-9DF8-7CD32B643D25}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56E-4B0C-96B5-DFFAE72BAEF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{C2D14E9D-B0DE-409C-A2A3-1D0BB6F86624}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56E-4B0C-96B5-DFFAE72BAEF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{2F439787-10B6-4343-AEBE-D3246D52283E}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56E-4B0C-96B5-DFFAE72BAEF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{1AD9B6C8-12D0-47AF-850D-2202E710CC9A}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56E-4B0C-96B5-DFFAE72BAE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7.6</c:v>
                </c:pt>
                <c:pt idx="8">
                  <c:v>8.5</c:v>
                </c:pt>
                <c:pt idx="16">
                  <c:v>9.4</c:v>
                </c:pt>
                <c:pt idx="24">
                  <c:v>10.1</c:v>
                </c:pt>
                <c:pt idx="32">
                  <c:v>10.7</c:v>
                </c:pt>
              </c:numCache>
            </c:numRef>
          </c:xVal>
          <c:yVal>
            <c:numRef>
              <c:f>○公会計指標分析・財政指標組合せ分析表!$BP$73:$DC$73</c:f>
              <c:numCache>
                <c:formatCode>#,##0.0;"▲ "#,##0.0</c:formatCode>
                <c:ptCount val="40"/>
                <c:pt idx="0">
                  <c:v>68.7</c:v>
                </c:pt>
                <c:pt idx="8">
                  <c:v>62</c:v>
                </c:pt>
                <c:pt idx="16">
                  <c:v>76.900000000000006</c:v>
                </c:pt>
                <c:pt idx="24">
                  <c:v>94.6</c:v>
                </c:pt>
                <c:pt idx="32">
                  <c:v>66.7</c:v>
                </c:pt>
              </c:numCache>
            </c:numRef>
          </c:yVal>
          <c:smooth val="0"/>
          <c:extLst>
            <c:ext xmlns:c16="http://schemas.microsoft.com/office/drawing/2014/chart" uri="{C3380CC4-5D6E-409C-BE32-E72D297353CC}">
              <c16:uniqueId val="{00000009-B56E-4B0C-96B5-DFFAE72BAEF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6.2416647087793951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{E05F5519-139C-4466-8CD3-DAF5DA4344EF}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56E-4B0C-96B5-DFFAE72BAEF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{4AAE6BD8-89E5-4158-962A-422D4A814502}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6E-4B0C-96B5-DFFAE72BAE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{4D2472C1-4755-404C-97DA-012CB5BC642B}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6E-4B0C-96B5-DFFAE72BAE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{F7843C57-7D4E-4179-9C48-098C7D562BD9}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6E-4B0C-96B5-DFFAE72BAE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{26ACE607-A3B2-4517-A0CE-392B600AD704}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6E-4B0C-96B5-DFFAE72BAEF2}"/>
                </c:ext>
              </c:extLst>
            </c:dLbl>
            <c:dLbl>
              <c:idx val="8"/>
              <c:layout>
                <c:manualLayout>
                  <c:x val="-1.8235628084249993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{BAD4DDC2-9909-4F32-94CD-BC9EBA7B56B1}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56E-4B0C-96B5-DFFAE72BAEF2}"/>
                </c:ext>
              </c:extLst>
            </c:dLbl>
            <c:dLbl>
              <c:idx val="16"/>
              <c:layout>
                <c:manualLayout>
                  <c:x val="-3.4310845302750574E-2"/>
                  <c:y val="-4.3495921315535854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{B9EDA0EA-E93E-4966-B068-7836771C02B3}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56E-4B0C-96B5-DFFAE72BAEF2}"/>
                </c:ext>
              </c:extLst>
            </c:dLbl>
            <c:dLbl>
              <c:idx val="24"/>
              <c:layout>
                <c:manualLayout>
                  <c:x val="-2.7459588858563304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{927E74A2-389D-4CB7-9127-2D6D9817339D}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56E-4B0C-96B5-DFFAE72BAEF2}"/>
                </c:ext>
              </c:extLst>
            </c:dLbl>
            <c:dLbl>
              <c:idx val="32"/>
              <c:layout>
                <c:manualLayout>
                  <c:x val="-3.2940594013913145E-2"/>
                  <c:y val="-8.133737286005204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{AE368E7F-14F3-4236-9355-78A8C238BCEE}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56E-4B0C-96B5-DFFAE72BAE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B56E-4B0C-96B5-DFFAE72BAEF2}"/>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1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平成２８年熊本地震に係る起債の一般会計の元金償還が令和２年度より開始され令和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年度にかけて増加し、償還金等の額が前年度と比較して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百万増加している。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元利償還金は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関連の償還に加え、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運動公園整備事業や土地区画整理事業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の進捗、学校施設等整備事業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償還額は年々増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える見込みである。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また、起債の借入れについても、小中学校増築事業や運動公園事業などの整備に係る費用が発生するため、増加の見込みである。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、公共下水道事業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や簡易水道事業の元利償還金に係る一般会計からの繰入額が年々増加しており、令和５年度に法的化した公共下水道事業も繰入額が増加する見込みである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らのことから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今後は、緊急性や住民ニーズを的確に反映した事業の選択を行う必要があり、起債に大きく頼ることのない財政運営に努める。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一般会計等に係る地方債の現在高は年々増加傾向にある。これは、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の進捗、学校教育施設等整備事業の増加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一般会計の地方債残高が増加</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今後も、運動公園整備事業及び土地区画整理事業は継続して事業が進</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み、また、児童数増加に伴い小中学校校舎増築事業を予定しており、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地方債の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増が見込まれる。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事業を展開しながらも、起債に大きく頼ることのない財政運営に努め、公債費等義務的経費の削減を中心とする財政改革を進め、財政の健全化を図る。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財政調整基金について、町の運用方針に従い、積み立てたを行ったことにより増となった。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公共施設等整備基金については、決算状況より取り崩しを行わず、決算剰余金に応じて可能な範囲で積立を行ったため増となった。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また、ふるさと応援基金については、教育、地域振興、防災、指定なしの用途に応じて事業に充当（取り崩し</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したが、寄附額が大幅に増え、取り崩し額を上回ったため、昨年度より積立額が増加した。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小中学校増築事業に加え、</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の拡張や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の更なる進捗など、</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今後見込まれる各施設の長寿命化に向けた改修費等で基金を取り崩すことを想定し、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の積立を計画的に行う必要がある。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各基金条例等に基づき、計画的な運用に努める。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ふるさと応援寄附基金については、寄附者の希望された使途に応じて、また平成２８年熊本地震復興基金は復興に関する事業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及び防災力強化に関する事業</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（主に地震により壊れた</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学童</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保育施設の改修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や学校施設の修繕、有事の際に防災の拠点となる施設や設備の更新</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等）、公共施設等整備基金は、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公共施設の建設や修繕に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るための基金である。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ふるさと応援寄附基金については、近年増加傾向で</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あり</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寄附者の希望用途に応じて繰入を行ったが繰入額以上の寄附があり積立額が大幅に増加したため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前年度と比べ</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129</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百円</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527</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そのほか、平成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年熊本地震復興基金は、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年度に県より全市町村へ配分のあった創意工夫事業分の交付金を積み立てたことで、</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百万増加し、</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106</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年度にかけて、小中学校増築事業を実施予定のため、多額の財政調整基金の取崩しを見込んでいる。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今後は、施設の長寿命化計画に向けた改修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費用も</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見込まれるので、公共施設等整備基金を活用</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する予定である。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ふるさと応援寄附基金が毎年増加傾向であるため、そちらの基金運用も更に拡充していくように努める。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８年熊本地震復興基金については、震災からの復旧事業が減少してきているが、使途を明確化した上で、今後は熊本地震の経験を基にした防災力向上に寄与する事業に積極的に活用し、基金の残金を運用していきたい。</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財政調整基金について、町の運用方針に従い、前年度繰越金及び決算剰余金に応じて可能な範囲で積み立てを行ったことにより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152</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今後は、運動公園整備事業や土地区画整理事業の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進捗</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事業費の増が予想されるため、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、平成２８年度熊本地震復興基金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等の目的基金を有効に活用し、財政調整</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基金の取り崩しをなるべく少なくできるよう</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調整に努めたい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年度にかけて小中学校の校舎増築事業を予定しており、多額の基金取り崩しが見込まれるため、新規事業等の優先順位を決めるなどして、事業費増の抑制を行う必要がある。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年度も取崩しは行っておらず、基金運用利子及び</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決算剰余金に応じて可能な範囲で積み立てを行っ</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百万の増額となった。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今後も増額が見込まれる地方債の償還に備えるため</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計画的な運用に努めるとともに、繰上償還にも対応できるよう基金の維持</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0" i="0" baseline="0">
              <a:solidFill>
                <a:schemeClr val="dk1"/>
              </a:solidFill>
              <a:effectLst/>
              <a:latin typeface="+mn-lt"/>
              <a:ea typeface="+mn-ea"/>
              <a:cs typeface="+mn-cs"/>
            </a:rPr>
            <a:t>有形固定資産減価償却率は、全国平均や県平均と比べると、低い数値となっている。これは、近年において災害公営住宅、ふれあいセンター、運動公園、学校施設等の整備を行ったためであり、そのほかの施設については、老朽化が進んでいる施設も多く、公共施設総合管理計画に基づき、点検、診断を行い、適切な維持管理、修繕、更新等を行っていく。</a:t>
          </a:r>
          <a:endParaRPr lang="ja-JP" altLang="ja-JP" sz="900">
            <a:effectLst/>
          </a:endParaRPr>
        </a:p>
        <a:p>
          <a:r>
            <a:rPr kumimoji="1" lang="ja-JP" altLang="ja-JP" sz="900" b="0" i="0" baseline="0">
              <a:solidFill>
                <a:schemeClr val="dk1"/>
              </a:solidFill>
              <a:effectLst/>
              <a:latin typeface="+mn-lt"/>
              <a:ea typeface="+mn-ea"/>
              <a:cs typeface="+mn-cs"/>
            </a:rPr>
            <a:t>令和６年度以降に学校施設は校舎の増築、役場庁舎は設備等の改修を予定しており、更に数値が低くなることが予想される。</a:t>
          </a:r>
          <a:endParaRPr lang="ja-JP" altLang="ja-JP" sz="900">
            <a:effectLst/>
          </a:endParaRPr>
        </a:p>
        <a:p>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67" name="直線コネクタ 66"/>
        <xdr:cNvCxnSpPr/>
      </xdr:nvCxnSpPr>
      <xdr:spPr>
        <a:xfrm flipV="1">
          <a:off x="4760595" y="5471160"/>
          <a:ext cx="1270" cy="123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68" name="有形固定資産減価償却率最小値テキスト"/>
        <xdr:cNvSpPr txBox="1"/>
      </xdr:nvSpPr>
      <xdr:spPr>
        <a:xfrm>
          <a:off x="4813300"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69" name="直線コネクタ 68"/>
        <xdr:cNvCxnSpPr/>
      </xdr:nvCxnSpPr>
      <xdr:spPr>
        <a:xfrm>
          <a:off x="4673600" y="671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145069</xdr:rowOff>
    </xdr:from>
    <xdr:ext cx="405111" cy="259045"/>
    <xdr:sp macro="" textlink="">
      <xdr:nvSpPr>
        <xdr:cNvPr id="72" name="有形固定資産減価償却率平均値テキスト"/>
        <xdr:cNvSpPr txBox="1"/>
      </xdr:nvSpPr>
      <xdr:spPr>
        <a:xfrm>
          <a:off x="4813300" y="6231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73" name="フローチャート: 判断 72"/>
        <xdr:cNvSpPr/>
      </xdr:nvSpPr>
      <xdr:spPr>
        <a:xfrm>
          <a:off x="4711700" y="625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74" name="フローチャート: 判断 73"/>
        <xdr:cNvSpPr/>
      </xdr:nvSpPr>
      <xdr:spPr>
        <a:xfrm>
          <a:off x="4000500" y="623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75" name="フローチャート: 判断 74"/>
        <xdr:cNvSpPr/>
      </xdr:nvSpPr>
      <xdr:spPr>
        <a:xfrm>
          <a:off x="32385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6" name="フローチャート: 判断 75"/>
        <xdr:cNvSpPr/>
      </xdr:nvSpPr>
      <xdr:spPr>
        <a:xfrm>
          <a:off x="2476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151221</xdr:rowOff>
    </xdr:from>
    <xdr:to>
      <xdr:col>7</xdr:col>
      <xdr:colOff>187325</xdr:colOff>
      <xdr:row>32</xdr:row>
      <xdr:rowOff>81371</xdr:rowOff>
    </xdr:to>
    <xdr:sp macro="" textlink="">
      <xdr:nvSpPr>
        <xdr:cNvPr id="77" name="フローチャート: 判断 76"/>
        <xdr:cNvSpPr/>
      </xdr:nvSpPr>
      <xdr:spPr>
        <a:xfrm>
          <a:off x="1714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117838</xdr:rowOff>
    </xdr:from>
    <xdr:to>
      <xdr:col>23</xdr:col>
      <xdr:colOff>136525</xdr:colOff>
      <xdr:row>30</xdr:row>
      <xdr:rowOff>47988</xdr:rowOff>
    </xdr:to>
    <xdr:sp macro="" textlink="">
      <xdr:nvSpPr>
        <xdr:cNvPr id="83" name="楕円 82"/>
        <xdr:cNvSpPr/>
      </xdr:nvSpPr>
      <xdr:spPr>
        <a:xfrm>
          <a:off x="4711700" y="586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140715</xdr:rowOff>
    </xdr:from>
    <xdr:ext cx="405111" cy="259045"/>
    <xdr:sp macro="" textlink="">
      <xdr:nvSpPr>
        <xdr:cNvPr id="84" name="有形固定資産減価償却率該当値テキスト"/>
        <xdr:cNvSpPr txBox="1"/>
      </xdr:nvSpPr>
      <xdr:spPr>
        <a:xfrm>
          <a:off x="4813300" y="5712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68489</xdr:rowOff>
    </xdr:from>
    <xdr:to>
      <xdr:col>19</xdr:col>
      <xdr:colOff>187325</xdr:colOff>
      <xdr:row>29</xdr:row>
      <xdr:rowOff>170089</xdr:rowOff>
    </xdr:to>
    <xdr:sp macro="" textlink="">
      <xdr:nvSpPr>
        <xdr:cNvPr id="85" name="楕円 84"/>
        <xdr:cNvSpPr/>
      </xdr:nvSpPr>
      <xdr:spPr>
        <a:xfrm>
          <a:off x="4000500" y="58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119289</xdr:rowOff>
    </xdr:from>
    <xdr:to>
      <xdr:col>23</xdr:col>
      <xdr:colOff>85725</xdr:colOff>
      <xdr:row>29</xdr:row>
      <xdr:rowOff>168638</xdr:rowOff>
    </xdr:to>
    <xdr:cxnSp macro="">
      <xdr:nvCxnSpPr>
        <xdr:cNvPr id="86" name="直線コネクタ 85"/>
        <xdr:cNvCxnSpPr/>
      </xdr:nvCxnSpPr>
      <xdr:spPr>
        <a:xfrm>
          <a:off x="4051300" y="5862864"/>
          <a:ext cx="7112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80826</xdr:rowOff>
    </xdr:from>
    <xdr:to>
      <xdr:col>15</xdr:col>
      <xdr:colOff>187325</xdr:colOff>
      <xdr:row>30</xdr:row>
      <xdr:rowOff>10976</xdr:rowOff>
    </xdr:to>
    <xdr:sp macro="" textlink="">
      <xdr:nvSpPr>
        <xdr:cNvPr id="87" name="楕円 86"/>
        <xdr:cNvSpPr/>
      </xdr:nvSpPr>
      <xdr:spPr>
        <a:xfrm>
          <a:off x="3238500" y="582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119289</xdr:rowOff>
    </xdr:from>
    <xdr:to>
      <xdr:col>19</xdr:col>
      <xdr:colOff>136525</xdr:colOff>
      <xdr:row>29</xdr:row>
      <xdr:rowOff>131626</xdr:rowOff>
    </xdr:to>
    <xdr:cxnSp macro="">
      <xdr:nvCxnSpPr>
        <xdr:cNvPr id="88" name="直線コネクタ 87"/>
        <xdr:cNvCxnSpPr/>
      </xdr:nvCxnSpPr>
      <xdr:spPr>
        <a:xfrm flipV="1">
          <a:off x="3289300" y="5862864"/>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114753</xdr:rowOff>
    </xdr:from>
    <xdr:to>
      <xdr:col>11</xdr:col>
      <xdr:colOff>187325</xdr:colOff>
      <xdr:row>30</xdr:row>
      <xdr:rowOff>44903</xdr:rowOff>
    </xdr:to>
    <xdr:sp macro="" textlink="">
      <xdr:nvSpPr>
        <xdr:cNvPr id="89" name="楕円 88"/>
        <xdr:cNvSpPr/>
      </xdr:nvSpPr>
      <xdr:spPr>
        <a:xfrm>
          <a:off x="2476500" y="585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131626</xdr:rowOff>
    </xdr:from>
    <xdr:to>
      <xdr:col>15</xdr:col>
      <xdr:colOff>136525</xdr:colOff>
      <xdr:row>29</xdr:row>
      <xdr:rowOff>165553</xdr:rowOff>
    </xdr:to>
    <xdr:cxnSp macro="">
      <xdr:nvCxnSpPr>
        <xdr:cNvPr id="90" name="直線コネクタ 89"/>
        <xdr:cNvCxnSpPr/>
      </xdr:nvCxnSpPr>
      <xdr:spPr>
        <a:xfrm flipV="1">
          <a:off x="2527300" y="5875201"/>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90079</xdr:rowOff>
    </xdr:from>
    <xdr:to>
      <xdr:col>7</xdr:col>
      <xdr:colOff>187325</xdr:colOff>
      <xdr:row>30</xdr:row>
      <xdr:rowOff>20229</xdr:rowOff>
    </xdr:to>
    <xdr:sp macro="" textlink="">
      <xdr:nvSpPr>
        <xdr:cNvPr id="91" name="楕円 90"/>
        <xdr:cNvSpPr/>
      </xdr:nvSpPr>
      <xdr:spPr>
        <a:xfrm>
          <a:off x="1714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140879</xdr:rowOff>
    </xdr:from>
    <xdr:to>
      <xdr:col>11</xdr:col>
      <xdr:colOff>136525</xdr:colOff>
      <xdr:row>29</xdr:row>
      <xdr:rowOff>165553</xdr:rowOff>
    </xdr:to>
    <xdr:cxnSp macro="">
      <xdr:nvCxnSpPr>
        <xdr:cNvPr id="92" name="直線コネクタ 91"/>
        <xdr:cNvCxnSpPr/>
      </xdr:nvCxnSpPr>
      <xdr:spPr>
        <a:xfrm>
          <a:off x="1765300" y="5884454"/>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66329</xdr:rowOff>
    </xdr:from>
    <xdr:ext cx="405111" cy="259045"/>
    <xdr:sp macro="" textlink="">
      <xdr:nvSpPr>
        <xdr:cNvPr id="93" name="n_1aveValue有形固定資産減価償却率"/>
        <xdr:cNvSpPr txBox="1"/>
      </xdr:nvSpPr>
      <xdr:spPr>
        <a:xfrm>
          <a:off x="3836044" y="632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53992</xdr:rowOff>
    </xdr:from>
    <xdr:ext cx="405111" cy="259045"/>
    <xdr:sp macro="" textlink="">
      <xdr:nvSpPr>
        <xdr:cNvPr id="94" name="n_2aveValue有形固定資産減価償却率"/>
        <xdr:cNvSpPr txBox="1"/>
      </xdr:nvSpPr>
      <xdr:spPr>
        <a:xfrm>
          <a:off x="3086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57076</xdr:rowOff>
    </xdr:from>
    <xdr:ext cx="405111" cy="259045"/>
    <xdr:sp macro="" textlink="">
      <xdr:nvSpPr>
        <xdr:cNvPr id="95" name="n_3aveValue有形固定資産減価償却率"/>
        <xdr:cNvSpPr txBox="1"/>
      </xdr:nvSpPr>
      <xdr:spPr>
        <a:xfrm>
          <a:off x="23247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72498</xdr:rowOff>
    </xdr:from>
    <xdr:ext cx="405111" cy="259045"/>
    <xdr:sp macro="" textlink="">
      <xdr:nvSpPr>
        <xdr:cNvPr id="96" name="n_4aveValue有形固定資産減価償却率"/>
        <xdr:cNvSpPr txBox="1"/>
      </xdr:nvSpPr>
      <xdr:spPr>
        <a:xfrm>
          <a:off x="1562744" y="633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15166</xdr:rowOff>
    </xdr:from>
    <xdr:ext cx="405111" cy="259045"/>
    <xdr:sp macro="" textlink="">
      <xdr:nvSpPr>
        <xdr:cNvPr id="97" name="n_1mainValue有形固定資産減価償却率"/>
        <xdr:cNvSpPr txBox="1"/>
      </xdr:nvSpPr>
      <xdr:spPr>
        <a:xfrm>
          <a:off x="3836044" y="5587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27503</xdr:rowOff>
    </xdr:from>
    <xdr:ext cx="405111" cy="259045"/>
    <xdr:sp macro="" textlink="">
      <xdr:nvSpPr>
        <xdr:cNvPr id="98" name="n_2mainValue有形固定資産減価償却率"/>
        <xdr:cNvSpPr txBox="1"/>
      </xdr:nvSpPr>
      <xdr:spPr>
        <a:xfrm>
          <a:off x="30867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61430</xdr:rowOff>
    </xdr:from>
    <xdr:ext cx="405111" cy="259045"/>
    <xdr:sp macro="" textlink="">
      <xdr:nvSpPr>
        <xdr:cNvPr id="99" name="n_3mainValue有形固定資産減価償却率"/>
        <xdr:cNvSpPr txBox="1"/>
      </xdr:nvSpPr>
      <xdr:spPr>
        <a:xfrm>
          <a:off x="2324744" y="5633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36756</xdr:rowOff>
    </xdr:from>
    <xdr:ext cx="405111" cy="259045"/>
    <xdr:sp macro="" textlink="">
      <xdr:nvSpPr>
        <xdr:cNvPr id="100" name="n_4mainValue有形固定資産減価償却率"/>
        <xdr:cNvSpPr txBox="1"/>
      </xdr:nvSpPr>
      <xdr:spPr>
        <a:xfrm>
          <a:off x="1562744" y="560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a:solidFill>
                <a:schemeClr val="dk1"/>
              </a:solidFill>
              <a:effectLst/>
              <a:latin typeface="+mn-lt"/>
              <a:ea typeface="+mn-ea"/>
              <a:cs typeface="+mn-cs"/>
            </a:rPr>
            <a:t>債務償還比率は、全国平均や県平均と比べると、高い数値となっている。今後も、平成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年熊本地震関連の元利金償還や継続事業・新規事業に伴う地方債の新規発行などの影響もあり、公債費の比重が大きくなるため計画的な借入と返済に努めていく。</a:t>
          </a:r>
          <a:endParaRPr lang="ja-JP" altLang="ja-JP" sz="1000">
            <a:effectLst/>
          </a:endParaRPr>
        </a:p>
        <a:p>
          <a:pPr eaLnBrk="1" fontAlgn="auto" latinLnBrk="0" hangingPunct="1"/>
          <a:r>
            <a:rPr kumimoji="1" lang="ja-JP" altLang="ja-JP" sz="1000">
              <a:solidFill>
                <a:schemeClr val="dk1"/>
              </a:solidFill>
              <a:effectLst/>
              <a:latin typeface="+mn-lt"/>
              <a:ea typeface="+mn-ea"/>
              <a:cs typeface="+mn-cs"/>
            </a:rPr>
            <a:t>令和６年度</a:t>
          </a:r>
          <a:r>
            <a:rPr kumimoji="1" lang="ja-JP" altLang="en-US" sz="1000">
              <a:solidFill>
                <a:schemeClr val="dk1"/>
              </a:solidFill>
              <a:effectLst/>
              <a:latin typeface="+mn-lt"/>
              <a:ea typeface="+mn-ea"/>
              <a:cs typeface="+mn-cs"/>
            </a:rPr>
            <a:t>～令和９年度にかけて</a:t>
          </a:r>
          <a:r>
            <a:rPr kumimoji="1" lang="ja-JP" altLang="ja-JP" sz="1000">
              <a:solidFill>
                <a:schemeClr val="dk1"/>
              </a:solidFill>
              <a:effectLst/>
              <a:latin typeface="+mn-lt"/>
              <a:ea typeface="+mn-ea"/>
              <a:cs typeface="+mn-cs"/>
            </a:rPr>
            <a:t>小中学校増築事業を予定しており多額の新規借入を見込んでいるため、公債費の抑制に努めていく必要がある。</a:t>
          </a:r>
          <a:endParaRPr lang="ja-JP" altLang="ja-JP" sz="10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31" name="直線コネクタ 130"/>
        <xdr:cNvCxnSpPr/>
      </xdr:nvCxnSpPr>
      <xdr:spPr>
        <a:xfrm flipV="1">
          <a:off x="14793595" y="5261428"/>
          <a:ext cx="1269" cy="1505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32" name="債務償還比率最小値テキスト"/>
        <xdr:cNvSpPr txBox="1"/>
      </xdr:nvSpPr>
      <xdr:spPr>
        <a:xfrm>
          <a:off x="14846300" y="67704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33" name="直線コネクタ 132"/>
        <xdr:cNvCxnSpPr/>
      </xdr:nvCxnSpPr>
      <xdr:spPr>
        <a:xfrm>
          <a:off x="14706600" y="676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13092</xdr:rowOff>
    </xdr:from>
    <xdr:ext cx="469744" cy="259045"/>
    <xdr:sp macro="" textlink="">
      <xdr:nvSpPr>
        <xdr:cNvPr id="136" name="債務償還比率平均値テキスト"/>
        <xdr:cNvSpPr txBox="1"/>
      </xdr:nvSpPr>
      <xdr:spPr>
        <a:xfrm>
          <a:off x="14846300" y="5413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37" name="フローチャート: 判断 136"/>
        <xdr:cNvSpPr/>
      </xdr:nvSpPr>
      <xdr:spPr>
        <a:xfrm>
          <a:off x="14744700" y="556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38" name="フローチャート: 判断 137"/>
        <xdr:cNvSpPr/>
      </xdr:nvSpPr>
      <xdr:spPr>
        <a:xfrm>
          <a:off x="14033500" y="556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39" name="フローチャート: 判断 138"/>
        <xdr:cNvSpPr/>
      </xdr:nvSpPr>
      <xdr:spPr>
        <a:xfrm>
          <a:off x="13271500" y="556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40" name="フローチャート: 判断 139"/>
        <xdr:cNvSpPr/>
      </xdr:nvSpPr>
      <xdr:spPr>
        <a:xfrm>
          <a:off x="12509500" y="57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155533</xdr:rowOff>
    </xdr:from>
    <xdr:to>
      <xdr:col>60</xdr:col>
      <xdr:colOff>123825</xdr:colOff>
      <xdr:row>29</xdr:row>
      <xdr:rowOff>85683</xdr:rowOff>
    </xdr:to>
    <xdr:sp macro="" textlink="">
      <xdr:nvSpPr>
        <xdr:cNvPr id="141" name="フローチャート: 判断 140"/>
        <xdr:cNvSpPr/>
      </xdr:nvSpPr>
      <xdr:spPr>
        <a:xfrm>
          <a:off x="11747500" y="572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100360</xdr:rowOff>
    </xdr:from>
    <xdr:to>
      <xdr:col>76</xdr:col>
      <xdr:colOff>73025</xdr:colOff>
      <xdr:row>30</xdr:row>
      <xdr:rowOff>30510</xdr:rowOff>
    </xdr:to>
    <xdr:sp macro="" textlink="">
      <xdr:nvSpPr>
        <xdr:cNvPr id="147" name="楕円 146"/>
        <xdr:cNvSpPr/>
      </xdr:nvSpPr>
      <xdr:spPr>
        <a:xfrm>
          <a:off x="14744700" y="584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78787</xdr:rowOff>
    </xdr:from>
    <xdr:ext cx="469744" cy="259045"/>
    <xdr:sp macro="" textlink="">
      <xdr:nvSpPr>
        <xdr:cNvPr id="148" name="債務償還比率該当値テキスト"/>
        <xdr:cNvSpPr txBox="1"/>
      </xdr:nvSpPr>
      <xdr:spPr>
        <a:xfrm>
          <a:off x="14846300" y="582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18355</xdr:rowOff>
    </xdr:from>
    <xdr:to>
      <xdr:col>72</xdr:col>
      <xdr:colOff>123825</xdr:colOff>
      <xdr:row>30</xdr:row>
      <xdr:rowOff>119955</xdr:rowOff>
    </xdr:to>
    <xdr:sp macro="" textlink="">
      <xdr:nvSpPr>
        <xdr:cNvPr id="149" name="楕円 148"/>
        <xdr:cNvSpPr/>
      </xdr:nvSpPr>
      <xdr:spPr>
        <a:xfrm>
          <a:off x="14033500" y="59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151160</xdr:rowOff>
    </xdr:from>
    <xdr:to>
      <xdr:col>76</xdr:col>
      <xdr:colOff>22225</xdr:colOff>
      <xdr:row>30</xdr:row>
      <xdr:rowOff>69155</xdr:rowOff>
    </xdr:to>
    <xdr:cxnSp macro="">
      <xdr:nvCxnSpPr>
        <xdr:cNvPr id="150" name="直線コネクタ 149"/>
        <xdr:cNvCxnSpPr/>
      </xdr:nvCxnSpPr>
      <xdr:spPr>
        <a:xfrm flipV="1">
          <a:off x="14084300" y="5894735"/>
          <a:ext cx="711200" cy="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14036</xdr:rowOff>
    </xdr:from>
    <xdr:to>
      <xdr:col>68</xdr:col>
      <xdr:colOff>123825</xdr:colOff>
      <xdr:row>30</xdr:row>
      <xdr:rowOff>115636</xdr:rowOff>
    </xdr:to>
    <xdr:sp macro="" textlink="">
      <xdr:nvSpPr>
        <xdr:cNvPr id="151" name="楕円 150"/>
        <xdr:cNvSpPr/>
      </xdr:nvSpPr>
      <xdr:spPr>
        <a:xfrm>
          <a:off x="13271500" y="592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64836</xdr:rowOff>
    </xdr:from>
    <xdr:to>
      <xdr:col>72</xdr:col>
      <xdr:colOff>73025</xdr:colOff>
      <xdr:row>30</xdr:row>
      <xdr:rowOff>69155</xdr:rowOff>
    </xdr:to>
    <xdr:cxnSp macro="">
      <xdr:nvCxnSpPr>
        <xdr:cNvPr id="152" name="直線コネクタ 151"/>
        <xdr:cNvCxnSpPr/>
      </xdr:nvCxnSpPr>
      <xdr:spPr>
        <a:xfrm>
          <a:off x="13322300" y="5979861"/>
          <a:ext cx="762000" cy="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1911</xdr:rowOff>
    </xdr:from>
    <xdr:to>
      <xdr:col>64</xdr:col>
      <xdr:colOff>123825</xdr:colOff>
      <xdr:row>33</xdr:row>
      <xdr:rowOff>103512</xdr:rowOff>
    </xdr:to>
    <xdr:sp macro="" textlink="">
      <xdr:nvSpPr>
        <xdr:cNvPr id="153" name="楕円 152"/>
        <xdr:cNvSpPr/>
      </xdr:nvSpPr>
      <xdr:spPr>
        <a:xfrm>
          <a:off x="12509500" y="6431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64836</xdr:rowOff>
    </xdr:from>
    <xdr:to>
      <xdr:col>68</xdr:col>
      <xdr:colOff>73025</xdr:colOff>
      <xdr:row>33</xdr:row>
      <xdr:rowOff>52711</xdr:rowOff>
    </xdr:to>
    <xdr:cxnSp macro="">
      <xdr:nvCxnSpPr>
        <xdr:cNvPr id="154" name="直線コネクタ 153"/>
        <xdr:cNvCxnSpPr/>
      </xdr:nvCxnSpPr>
      <xdr:spPr>
        <a:xfrm flipV="1">
          <a:off x="12560300" y="5979861"/>
          <a:ext cx="762000" cy="50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74737</xdr:rowOff>
    </xdr:from>
    <xdr:to>
      <xdr:col>60</xdr:col>
      <xdr:colOff>123825</xdr:colOff>
      <xdr:row>35</xdr:row>
      <xdr:rowOff>4887</xdr:rowOff>
    </xdr:to>
    <xdr:sp macro="" textlink="">
      <xdr:nvSpPr>
        <xdr:cNvPr id="155" name="楕円 154"/>
        <xdr:cNvSpPr/>
      </xdr:nvSpPr>
      <xdr:spPr>
        <a:xfrm>
          <a:off x="11747500" y="667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52711</xdr:rowOff>
    </xdr:from>
    <xdr:to>
      <xdr:col>64</xdr:col>
      <xdr:colOff>73025</xdr:colOff>
      <xdr:row>34</xdr:row>
      <xdr:rowOff>125537</xdr:rowOff>
    </xdr:to>
    <xdr:cxnSp macro="">
      <xdr:nvCxnSpPr>
        <xdr:cNvPr id="156" name="直線コネクタ 155"/>
        <xdr:cNvCxnSpPr/>
      </xdr:nvCxnSpPr>
      <xdr:spPr>
        <a:xfrm flipV="1">
          <a:off x="11798300" y="6482086"/>
          <a:ext cx="762000" cy="24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112968</xdr:rowOff>
    </xdr:from>
    <xdr:ext cx="469744" cy="259045"/>
    <xdr:sp macro="" textlink="">
      <xdr:nvSpPr>
        <xdr:cNvPr id="157" name="n_1aveValue債務償還比率"/>
        <xdr:cNvSpPr txBox="1"/>
      </xdr:nvSpPr>
      <xdr:spPr>
        <a:xfrm>
          <a:off x="13836727" y="53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109781</xdr:rowOff>
    </xdr:from>
    <xdr:ext cx="469744" cy="259045"/>
    <xdr:sp macro="" textlink="">
      <xdr:nvSpPr>
        <xdr:cNvPr id="158" name="n_2aveValue債務償還比率"/>
        <xdr:cNvSpPr txBox="1"/>
      </xdr:nvSpPr>
      <xdr:spPr>
        <a:xfrm>
          <a:off x="13087427" y="533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80825</xdr:rowOff>
    </xdr:from>
    <xdr:ext cx="469744" cy="259045"/>
    <xdr:sp macro="" textlink="">
      <xdr:nvSpPr>
        <xdr:cNvPr id="159" name="n_3aveValue債務償還比率"/>
        <xdr:cNvSpPr txBox="1"/>
      </xdr:nvSpPr>
      <xdr:spPr>
        <a:xfrm>
          <a:off x="12325427" y="54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102210</xdr:rowOff>
    </xdr:from>
    <xdr:ext cx="469744" cy="259045"/>
    <xdr:sp macro="" textlink="">
      <xdr:nvSpPr>
        <xdr:cNvPr id="160" name="n_4aveValue債務償還比率"/>
        <xdr:cNvSpPr txBox="1"/>
      </xdr:nvSpPr>
      <xdr:spPr>
        <a:xfrm>
          <a:off x="11563427" y="550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111082</xdr:rowOff>
    </xdr:from>
    <xdr:ext cx="469744" cy="259045"/>
    <xdr:sp macro="" textlink="">
      <xdr:nvSpPr>
        <xdr:cNvPr id="161" name="n_1mainValue債務償還比率"/>
        <xdr:cNvSpPr txBox="1"/>
      </xdr:nvSpPr>
      <xdr:spPr>
        <a:xfrm>
          <a:off x="13836727" y="60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106763</xdr:rowOff>
    </xdr:from>
    <xdr:ext cx="469744" cy="259045"/>
    <xdr:sp macro="" textlink="">
      <xdr:nvSpPr>
        <xdr:cNvPr id="162" name="n_2mainValue債務償還比率"/>
        <xdr:cNvSpPr txBox="1"/>
      </xdr:nvSpPr>
      <xdr:spPr>
        <a:xfrm>
          <a:off x="13087427" y="602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94638</xdr:rowOff>
    </xdr:from>
    <xdr:ext cx="560923" cy="259045"/>
    <xdr:sp macro="" textlink="">
      <xdr:nvSpPr>
        <xdr:cNvPr id="163" name="n_3mainValue債務償還比率"/>
        <xdr:cNvSpPr txBox="1"/>
      </xdr:nvSpPr>
      <xdr:spPr>
        <a:xfrm>
          <a:off x="12279838" y="652401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167464</xdr:rowOff>
    </xdr:from>
    <xdr:ext cx="560923" cy="259045"/>
    <xdr:sp macro="" textlink="">
      <xdr:nvSpPr>
        <xdr:cNvPr id="164" name="n_4mainValue債務償還比率"/>
        <xdr:cNvSpPr txBox="1"/>
      </xdr:nvSpPr>
      <xdr:spPr>
        <a:xfrm>
          <a:off x="11517838" y="67682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xdr:cNvCxnSpPr/>
      </xdr:nvCxnSpPr>
      <xdr:spPr>
        <a:xfrm flipV="1">
          <a:off x="4634865" y="58293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xdr:cNvSpPr txBox="1"/>
      </xdr:nvSpPr>
      <xdr:spPr>
        <a:xfrm>
          <a:off x="4673600" y="560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xdr:cNvCxnSpPr/>
      </xdr:nvCxnSpPr>
      <xdr:spPr>
        <a:xfrm>
          <a:off x="4546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xdr:cNvSpPr/>
      </xdr:nvSpPr>
      <xdr:spPr>
        <a:xfrm>
          <a:off x="2857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xdr:cNvSpPr/>
      </xdr:nvSpPr>
      <xdr:spPr>
        <a:xfrm>
          <a:off x="1968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xdr:cNvSpPr/>
      </xdr:nvSpPr>
      <xdr:spPr>
        <a:xfrm>
          <a:off x="107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55880</xdr:rowOff>
    </xdr:from>
    <xdr:to>
      <xdr:col>24</xdr:col>
      <xdr:colOff>114300</xdr:colOff>
      <xdr:row>37</xdr:row>
      <xdr:rowOff>157480</xdr:rowOff>
    </xdr:to>
    <xdr:sp macro="" textlink="">
      <xdr:nvSpPr>
        <xdr:cNvPr id="73" name="楕円 72"/>
        <xdr:cNvSpPr/>
      </xdr:nvSpPr>
      <xdr:spPr>
        <a:xfrm>
          <a:off x="45847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78757</xdr:rowOff>
    </xdr:from>
    <xdr:ext cx="405111" cy="259045"/>
    <xdr:sp macro="" textlink="">
      <xdr:nvSpPr>
        <xdr:cNvPr id="74" name="【道路】&#10;有形固定資産減価償却率該当値テキスト"/>
        <xdr:cNvSpPr txBox="1"/>
      </xdr:nvSpPr>
      <xdr:spPr>
        <a:xfrm>
          <a:off x="4673600"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23495</xdr:rowOff>
    </xdr:from>
    <xdr:to>
      <xdr:col>20</xdr:col>
      <xdr:colOff>38100</xdr:colOff>
      <xdr:row>37</xdr:row>
      <xdr:rowOff>125095</xdr:rowOff>
    </xdr:to>
    <xdr:sp macro="" textlink="">
      <xdr:nvSpPr>
        <xdr:cNvPr id="75" name="楕円 74"/>
        <xdr:cNvSpPr/>
      </xdr:nvSpPr>
      <xdr:spPr>
        <a:xfrm>
          <a:off x="37465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74295</xdr:rowOff>
    </xdr:from>
    <xdr:to>
      <xdr:col>24</xdr:col>
      <xdr:colOff>63500</xdr:colOff>
      <xdr:row>37</xdr:row>
      <xdr:rowOff>106680</xdr:rowOff>
    </xdr:to>
    <xdr:cxnSp macro="">
      <xdr:nvCxnSpPr>
        <xdr:cNvPr id="76" name="直線コネクタ 75"/>
        <xdr:cNvCxnSpPr/>
      </xdr:nvCxnSpPr>
      <xdr:spPr>
        <a:xfrm>
          <a:off x="3797300" y="641794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4445</xdr:rowOff>
    </xdr:from>
    <xdr:to>
      <xdr:col>15</xdr:col>
      <xdr:colOff>101600</xdr:colOff>
      <xdr:row>37</xdr:row>
      <xdr:rowOff>106045</xdr:rowOff>
    </xdr:to>
    <xdr:sp macro="" textlink="">
      <xdr:nvSpPr>
        <xdr:cNvPr id="77" name="楕円 76"/>
        <xdr:cNvSpPr/>
      </xdr:nvSpPr>
      <xdr:spPr>
        <a:xfrm>
          <a:off x="2857500" y="63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55245</xdr:rowOff>
    </xdr:from>
    <xdr:to>
      <xdr:col>19</xdr:col>
      <xdr:colOff>177800</xdr:colOff>
      <xdr:row>37</xdr:row>
      <xdr:rowOff>74295</xdr:rowOff>
    </xdr:to>
    <xdr:cxnSp macro="">
      <xdr:nvCxnSpPr>
        <xdr:cNvPr id="78" name="直線コネクタ 77"/>
        <xdr:cNvCxnSpPr/>
      </xdr:nvCxnSpPr>
      <xdr:spPr>
        <a:xfrm>
          <a:off x="2908300" y="63988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xdr:rowOff>
    </xdr:from>
    <xdr:to>
      <xdr:col>10</xdr:col>
      <xdr:colOff>165100</xdr:colOff>
      <xdr:row>37</xdr:row>
      <xdr:rowOff>115570</xdr:rowOff>
    </xdr:to>
    <xdr:sp macro="" textlink="">
      <xdr:nvSpPr>
        <xdr:cNvPr id="79" name="楕円 78"/>
        <xdr:cNvSpPr/>
      </xdr:nvSpPr>
      <xdr:spPr>
        <a:xfrm>
          <a:off x="196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55245</xdr:rowOff>
    </xdr:from>
    <xdr:to>
      <xdr:col>15</xdr:col>
      <xdr:colOff>50800</xdr:colOff>
      <xdr:row>37</xdr:row>
      <xdr:rowOff>64770</xdr:rowOff>
    </xdr:to>
    <xdr:cxnSp macro="">
      <xdr:nvCxnSpPr>
        <xdr:cNvPr id="80" name="直線コネクタ 79"/>
        <xdr:cNvCxnSpPr/>
      </xdr:nvCxnSpPr>
      <xdr:spPr>
        <a:xfrm flipV="1">
          <a:off x="2019300" y="63988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166370</xdr:rowOff>
    </xdr:from>
    <xdr:to>
      <xdr:col>6</xdr:col>
      <xdr:colOff>38100</xdr:colOff>
      <xdr:row>37</xdr:row>
      <xdr:rowOff>96520</xdr:rowOff>
    </xdr:to>
    <xdr:sp macro="" textlink="">
      <xdr:nvSpPr>
        <xdr:cNvPr id="81" name="楕円 80"/>
        <xdr:cNvSpPr/>
      </xdr:nvSpPr>
      <xdr:spPr>
        <a:xfrm>
          <a:off x="1079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45720</xdr:rowOff>
    </xdr:from>
    <xdr:to>
      <xdr:col>10</xdr:col>
      <xdr:colOff>114300</xdr:colOff>
      <xdr:row>37</xdr:row>
      <xdr:rowOff>64770</xdr:rowOff>
    </xdr:to>
    <xdr:cxnSp macro="">
      <xdr:nvCxnSpPr>
        <xdr:cNvPr id="82" name="直線コネクタ 81"/>
        <xdr:cNvCxnSpPr/>
      </xdr:nvCxnSpPr>
      <xdr:spPr>
        <a:xfrm>
          <a:off x="1130300" y="63893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106697</xdr:rowOff>
    </xdr:from>
    <xdr:ext cx="405111" cy="259045"/>
    <xdr:sp macro="" textlink="">
      <xdr:nvSpPr>
        <xdr:cNvPr id="83" name="n_1aveValue【道路】&#10;有形固定資産減価償却率"/>
        <xdr:cNvSpPr txBox="1"/>
      </xdr:nvSpPr>
      <xdr:spPr>
        <a:xfrm>
          <a:off x="35820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85742</xdr:rowOff>
    </xdr:from>
    <xdr:ext cx="405111" cy="259045"/>
    <xdr:sp macro="" textlink="">
      <xdr:nvSpPr>
        <xdr:cNvPr id="84" name="n_2aveValue【道路】&#10;有形固定資産減価償却率"/>
        <xdr:cNvSpPr txBox="1"/>
      </xdr:nvSpPr>
      <xdr:spPr>
        <a:xfrm>
          <a:off x="27057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100982</xdr:rowOff>
    </xdr:from>
    <xdr:ext cx="405111" cy="259045"/>
    <xdr:sp macro="" textlink="">
      <xdr:nvSpPr>
        <xdr:cNvPr id="85" name="n_3aveValue【道路】&#10;有形固定資産減価償却率"/>
        <xdr:cNvSpPr txBox="1"/>
      </xdr:nvSpPr>
      <xdr:spPr>
        <a:xfrm>
          <a:off x="1816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95267</xdr:rowOff>
    </xdr:from>
    <xdr:ext cx="405111" cy="259045"/>
    <xdr:sp macro="" textlink="">
      <xdr:nvSpPr>
        <xdr:cNvPr id="86" name="n_4aveValue【道路】&#10;有形固定資産減価償却率"/>
        <xdr:cNvSpPr txBox="1"/>
      </xdr:nvSpPr>
      <xdr:spPr>
        <a:xfrm>
          <a:off x="927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141622</xdr:rowOff>
    </xdr:from>
    <xdr:ext cx="405111" cy="259045"/>
    <xdr:sp macro="" textlink="">
      <xdr:nvSpPr>
        <xdr:cNvPr id="87" name="n_1mainValue【道路】&#10;有形固定資産減価償却率"/>
        <xdr:cNvSpPr txBox="1"/>
      </xdr:nvSpPr>
      <xdr:spPr>
        <a:xfrm>
          <a:off x="3582044" y="614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122572</xdr:rowOff>
    </xdr:from>
    <xdr:ext cx="405111" cy="259045"/>
    <xdr:sp macro="" textlink="">
      <xdr:nvSpPr>
        <xdr:cNvPr id="88" name="n_2mainValue【道路】&#10;有形固定資産減価償却率"/>
        <xdr:cNvSpPr txBox="1"/>
      </xdr:nvSpPr>
      <xdr:spPr>
        <a:xfrm>
          <a:off x="2705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132097</xdr:rowOff>
    </xdr:from>
    <xdr:ext cx="405111" cy="259045"/>
    <xdr:sp macro="" textlink="">
      <xdr:nvSpPr>
        <xdr:cNvPr id="89" name="n_3mainValue【道路】&#10;有形固定資産減価償却率"/>
        <xdr:cNvSpPr txBox="1"/>
      </xdr:nvSpPr>
      <xdr:spPr>
        <a:xfrm>
          <a:off x="1816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113047</xdr:rowOff>
    </xdr:from>
    <xdr:ext cx="405111" cy="259045"/>
    <xdr:sp macro="" textlink="">
      <xdr:nvSpPr>
        <xdr:cNvPr id="90" name="n_4mainValue【道路】&#10;有形固定資産減価償却率"/>
        <xdr:cNvSpPr txBox="1"/>
      </xdr:nvSpPr>
      <xdr:spPr>
        <a:xfrm>
          <a:off x="927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4" name="直線コネクタ 113"/>
        <xdr:cNvCxnSpPr/>
      </xdr:nvCxnSpPr>
      <xdr:spPr>
        <a:xfrm flipV="1">
          <a:off x="10476865" y="5603811"/>
          <a:ext cx="0" cy="158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5" name="【道路】&#10;一人当たり延長最小値テキスト"/>
        <xdr:cNvSpPr txBox="1"/>
      </xdr:nvSpPr>
      <xdr:spPr>
        <a:xfrm>
          <a:off x="10515600" y="719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6" name="直線コネクタ 115"/>
        <xdr:cNvCxnSpPr/>
      </xdr:nvCxnSpPr>
      <xdr:spPr>
        <a:xfrm>
          <a:off x="10388600" y="718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7" name="【道路】&#10;一人当たり延長最大値テキスト"/>
        <xdr:cNvSpPr txBox="1"/>
      </xdr:nvSpPr>
      <xdr:spPr>
        <a:xfrm>
          <a:off x="10515600" y="537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8" name="直線コネクタ 117"/>
        <xdr:cNvCxnSpPr/>
      </xdr:nvCxnSpPr>
      <xdr:spPr>
        <a:xfrm>
          <a:off x="10388600" y="5603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99141</xdr:rowOff>
    </xdr:from>
    <xdr:ext cx="534377" cy="259045"/>
    <xdr:sp macro="" textlink="">
      <xdr:nvSpPr>
        <xdr:cNvPr id="119" name="【道路】&#10;一人当たり延長平均値テキスト"/>
        <xdr:cNvSpPr txBox="1"/>
      </xdr:nvSpPr>
      <xdr:spPr>
        <a:xfrm>
          <a:off x="10515600" y="6614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20" name="フローチャート: 判断 119"/>
        <xdr:cNvSpPr/>
      </xdr:nvSpPr>
      <xdr:spPr>
        <a:xfrm>
          <a:off x="10426700" y="676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21" name="フローチャート: 判断 120"/>
        <xdr:cNvSpPr/>
      </xdr:nvSpPr>
      <xdr:spPr>
        <a:xfrm>
          <a:off x="9588500" y="67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22" name="フローチャート: 判断 121"/>
        <xdr:cNvSpPr/>
      </xdr:nvSpPr>
      <xdr:spPr>
        <a:xfrm>
          <a:off x="8699500" y="677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3" name="フローチャート: 判断 122"/>
        <xdr:cNvSpPr/>
      </xdr:nvSpPr>
      <xdr:spPr>
        <a:xfrm>
          <a:off x="7810500" y="67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101232</xdr:rowOff>
    </xdr:from>
    <xdr:to>
      <xdr:col>36</xdr:col>
      <xdr:colOff>165100</xdr:colOff>
      <xdr:row>40</xdr:row>
      <xdr:rowOff>31382</xdr:rowOff>
    </xdr:to>
    <xdr:sp macro="" textlink="">
      <xdr:nvSpPr>
        <xdr:cNvPr id="124" name="フローチャート: 判断 123"/>
        <xdr:cNvSpPr/>
      </xdr:nvSpPr>
      <xdr:spPr>
        <a:xfrm>
          <a:off x="6921500" y="678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156794</xdr:rowOff>
    </xdr:from>
    <xdr:to>
      <xdr:col>55</xdr:col>
      <xdr:colOff>50800</xdr:colOff>
      <xdr:row>41</xdr:row>
      <xdr:rowOff>86944</xdr:rowOff>
    </xdr:to>
    <xdr:sp macro="" textlink="">
      <xdr:nvSpPr>
        <xdr:cNvPr id="130" name="楕円 129"/>
        <xdr:cNvSpPr/>
      </xdr:nvSpPr>
      <xdr:spPr>
        <a:xfrm>
          <a:off x="10426700" y="701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71721</xdr:rowOff>
    </xdr:from>
    <xdr:ext cx="534377" cy="259045"/>
    <xdr:sp macro="" textlink="">
      <xdr:nvSpPr>
        <xdr:cNvPr id="131" name="【道路】&#10;一人当たり延長該当値テキスト"/>
        <xdr:cNvSpPr txBox="1"/>
      </xdr:nvSpPr>
      <xdr:spPr>
        <a:xfrm>
          <a:off x="10515600" y="692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156655</xdr:rowOff>
    </xdr:from>
    <xdr:to>
      <xdr:col>50</xdr:col>
      <xdr:colOff>165100</xdr:colOff>
      <xdr:row>41</xdr:row>
      <xdr:rowOff>86805</xdr:rowOff>
    </xdr:to>
    <xdr:sp macro="" textlink="">
      <xdr:nvSpPr>
        <xdr:cNvPr id="132" name="楕円 131"/>
        <xdr:cNvSpPr/>
      </xdr:nvSpPr>
      <xdr:spPr>
        <a:xfrm>
          <a:off x="9588500" y="701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36005</xdr:rowOff>
    </xdr:from>
    <xdr:to>
      <xdr:col>55</xdr:col>
      <xdr:colOff>0</xdr:colOff>
      <xdr:row>41</xdr:row>
      <xdr:rowOff>36144</xdr:rowOff>
    </xdr:to>
    <xdr:cxnSp macro="">
      <xdr:nvCxnSpPr>
        <xdr:cNvPr id="133" name="直線コネクタ 132"/>
        <xdr:cNvCxnSpPr/>
      </xdr:nvCxnSpPr>
      <xdr:spPr>
        <a:xfrm>
          <a:off x="9639300" y="7065455"/>
          <a:ext cx="838200" cy="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154407</xdr:rowOff>
    </xdr:from>
    <xdr:to>
      <xdr:col>46</xdr:col>
      <xdr:colOff>38100</xdr:colOff>
      <xdr:row>41</xdr:row>
      <xdr:rowOff>84557</xdr:rowOff>
    </xdr:to>
    <xdr:sp macro="" textlink="">
      <xdr:nvSpPr>
        <xdr:cNvPr id="134" name="楕円 133"/>
        <xdr:cNvSpPr/>
      </xdr:nvSpPr>
      <xdr:spPr>
        <a:xfrm>
          <a:off x="8699500" y="701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33757</xdr:rowOff>
    </xdr:from>
    <xdr:to>
      <xdr:col>50</xdr:col>
      <xdr:colOff>114300</xdr:colOff>
      <xdr:row>41</xdr:row>
      <xdr:rowOff>36005</xdr:rowOff>
    </xdr:to>
    <xdr:cxnSp macro="">
      <xdr:nvCxnSpPr>
        <xdr:cNvPr id="135" name="直線コネクタ 134"/>
        <xdr:cNvCxnSpPr/>
      </xdr:nvCxnSpPr>
      <xdr:spPr>
        <a:xfrm>
          <a:off x="8750300" y="7063207"/>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152159</xdr:rowOff>
    </xdr:from>
    <xdr:to>
      <xdr:col>41</xdr:col>
      <xdr:colOff>101600</xdr:colOff>
      <xdr:row>41</xdr:row>
      <xdr:rowOff>82309</xdr:rowOff>
    </xdr:to>
    <xdr:sp macro="" textlink="">
      <xdr:nvSpPr>
        <xdr:cNvPr id="136" name="楕円 135"/>
        <xdr:cNvSpPr/>
      </xdr:nvSpPr>
      <xdr:spPr>
        <a:xfrm>
          <a:off x="7810500" y="701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31509</xdr:rowOff>
    </xdr:from>
    <xdr:to>
      <xdr:col>45</xdr:col>
      <xdr:colOff>177800</xdr:colOff>
      <xdr:row>41</xdr:row>
      <xdr:rowOff>33757</xdr:rowOff>
    </xdr:to>
    <xdr:cxnSp macro="">
      <xdr:nvCxnSpPr>
        <xdr:cNvPr id="137" name="直線コネクタ 136"/>
        <xdr:cNvCxnSpPr/>
      </xdr:nvCxnSpPr>
      <xdr:spPr>
        <a:xfrm>
          <a:off x="7861300" y="7060959"/>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7391</xdr:rowOff>
    </xdr:from>
    <xdr:to>
      <xdr:col>36</xdr:col>
      <xdr:colOff>165100</xdr:colOff>
      <xdr:row>41</xdr:row>
      <xdr:rowOff>108991</xdr:rowOff>
    </xdr:to>
    <xdr:sp macro="" textlink="">
      <xdr:nvSpPr>
        <xdr:cNvPr id="138" name="楕円 137"/>
        <xdr:cNvSpPr/>
      </xdr:nvSpPr>
      <xdr:spPr>
        <a:xfrm>
          <a:off x="6921500" y="703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31509</xdr:rowOff>
    </xdr:from>
    <xdr:to>
      <xdr:col>41</xdr:col>
      <xdr:colOff>50800</xdr:colOff>
      <xdr:row>41</xdr:row>
      <xdr:rowOff>58191</xdr:rowOff>
    </xdr:to>
    <xdr:cxnSp macro="">
      <xdr:nvCxnSpPr>
        <xdr:cNvPr id="139" name="直線コネクタ 138"/>
        <xdr:cNvCxnSpPr/>
      </xdr:nvCxnSpPr>
      <xdr:spPr>
        <a:xfrm flipV="1">
          <a:off x="6972300" y="7060959"/>
          <a:ext cx="889000" cy="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31069</xdr:rowOff>
    </xdr:from>
    <xdr:ext cx="534377" cy="259045"/>
    <xdr:sp macro="" textlink="">
      <xdr:nvSpPr>
        <xdr:cNvPr id="140" name="n_1aveValue【道路】&#10;一人当たり延長"/>
        <xdr:cNvSpPr txBox="1"/>
      </xdr:nvSpPr>
      <xdr:spPr>
        <a:xfrm>
          <a:off x="9359411" y="65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39628</xdr:rowOff>
    </xdr:from>
    <xdr:ext cx="534377" cy="259045"/>
    <xdr:sp macro="" textlink="">
      <xdr:nvSpPr>
        <xdr:cNvPr id="141" name="n_2aveValue【道路】&#10;一人当たり延長"/>
        <xdr:cNvSpPr txBox="1"/>
      </xdr:nvSpPr>
      <xdr:spPr>
        <a:xfrm>
          <a:off x="8483111" y="655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54221</xdr:rowOff>
    </xdr:from>
    <xdr:ext cx="534377" cy="259045"/>
    <xdr:sp macro="" textlink="">
      <xdr:nvSpPr>
        <xdr:cNvPr id="142" name="n_3aveValue【道路】&#10;一人当たり延長"/>
        <xdr:cNvSpPr txBox="1"/>
      </xdr:nvSpPr>
      <xdr:spPr>
        <a:xfrm>
          <a:off x="7594111" y="656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47909</xdr:rowOff>
    </xdr:from>
    <xdr:ext cx="534377" cy="259045"/>
    <xdr:sp macro="" textlink="">
      <xdr:nvSpPr>
        <xdr:cNvPr id="143" name="n_4aveValue【道路】&#10;一人当たり延長"/>
        <xdr:cNvSpPr txBox="1"/>
      </xdr:nvSpPr>
      <xdr:spPr>
        <a:xfrm>
          <a:off x="6705111" y="656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77932</xdr:rowOff>
    </xdr:from>
    <xdr:ext cx="534377" cy="259045"/>
    <xdr:sp macro="" textlink="">
      <xdr:nvSpPr>
        <xdr:cNvPr id="144" name="n_1mainValue【道路】&#10;一人当たり延長"/>
        <xdr:cNvSpPr txBox="1"/>
      </xdr:nvSpPr>
      <xdr:spPr>
        <a:xfrm>
          <a:off x="9359411" y="710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75684</xdr:rowOff>
    </xdr:from>
    <xdr:ext cx="534377" cy="259045"/>
    <xdr:sp macro="" textlink="">
      <xdr:nvSpPr>
        <xdr:cNvPr id="145" name="n_2mainValue【道路】&#10;一人当たり延長"/>
        <xdr:cNvSpPr txBox="1"/>
      </xdr:nvSpPr>
      <xdr:spPr>
        <a:xfrm>
          <a:off x="8483111" y="710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73436</xdr:rowOff>
    </xdr:from>
    <xdr:ext cx="534377" cy="259045"/>
    <xdr:sp macro="" textlink="">
      <xdr:nvSpPr>
        <xdr:cNvPr id="146" name="n_3mainValue【道路】&#10;一人当たり延長"/>
        <xdr:cNvSpPr txBox="1"/>
      </xdr:nvSpPr>
      <xdr:spPr>
        <a:xfrm>
          <a:off x="7594111" y="710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100118</xdr:rowOff>
    </xdr:from>
    <xdr:ext cx="534377" cy="259045"/>
    <xdr:sp macro="" textlink="">
      <xdr:nvSpPr>
        <xdr:cNvPr id="147" name="n_4mainValue【道路】&#10;一人当たり延長"/>
        <xdr:cNvSpPr txBox="1"/>
      </xdr:nvSpPr>
      <xdr:spPr>
        <a:xfrm>
          <a:off x="6705111" y="712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73" name="直線コネクタ 172"/>
        <xdr:cNvCxnSpPr/>
      </xdr:nvCxnSpPr>
      <xdr:spPr>
        <a:xfrm flipV="1">
          <a:off x="4634865" y="954568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74" name="【橋りょう・トンネル】&#10;有形固定資産減価償却率最小値テキスト"/>
        <xdr:cNvSpPr txBox="1"/>
      </xdr:nvSpPr>
      <xdr:spPr>
        <a:xfrm>
          <a:off x="4673600" y="1095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75" name="直線コネクタ 174"/>
        <xdr:cNvCxnSpPr/>
      </xdr:nvCxnSpPr>
      <xdr:spPr>
        <a:xfrm>
          <a:off x="4546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53357</xdr:rowOff>
    </xdr:from>
    <xdr:ext cx="405111" cy="259045"/>
    <xdr:sp macro="" textlink="">
      <xdr:nvSpPr>
        <xdr:cNvPr id="178" name="【橋りょう・トンネル】&#10;有形固定資産減価償却率平均値テキスト"/>
        <xdr:cNvSpPr txBox="1"/>
      </xdr:nvSpPr>
      <xdr:spPr>
        <a:xfrm>
          <a:off x="4673600" y="10511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80" name="フローチャート: 判断 179"/>
        <xdr:cNvSpPr/>
      </xdr:nvSpPr>
      <xdr:spPr>
        <a:xfrm>
          <a:off x="37465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81" name="フローチャート: 判断 180"/>
        <xdr:cNvSpPr/>
      </xdr:nvSpPr>
      <xdr:spPr>
        <a:xfrm>
          <a:off x="2857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82" name="フローチャート: 判断 181"/>
        <xdr:cNvSpPr/>
      </xdr:nvSpPr>
      <xdr:spPr>
        <a:xfrm>
          <a:off x="1968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183" name="フローチャート: 判断 182"/>
        <xdr:cNvSpPr/>
      </xdr:nvSpPr>
      <xdr:spPr>
        <a:xfrm>
          <a:off x="1079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159838</xdr:rowOff>
    </xdr:from>
    <xdr:to>
      <xdr:col>24</xdr:col>
      <xdr:colOff>114300</xdr:colOff>
      <xdr:row>61</xdr:row>
      <xdr:rowOff>89988</xdr:rowOff>
    </xdr:to>
    <xdr:sp macro="" textlink="">
      <xdr:nvSpPr>
        <xdr:cNvPr id="189" name="楕円 188"/>
        <xdr:cNvSpPr/>
      </xdr:nvSpPr>
      <xdr:spPr>
        <a:xfrm>
          <a:off x="4584700" y="104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11265</xdr:rowOff>
    </xdr:from>
    <xdr:ext cx="405111" cy="259045"/>
    <xdr:sp macro="" textlink="">
      <xdr:nvSpPr>
        <xdr:cNvPr id="190" name="【橋りょう・トンネル】&#10;有形固定資産減価償却率該当値テキスト"/>
        <xdr:cNvSpPr txBox="1"/>
      </xdr:nvSpPr>
      <xdr:spPr>
        <a:xfrm>
          <a:off x="4673600" y="1029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4717</xdr:rowOff>
    </xdr:from>
    <xdr:to>
      <xdr:col>20</xdr:col>
      <xdr:colOff>38100</xdr:colOff>
      <xdr:row>61</xdr:row>
      <xdr:rowOff>106317</xdr:rowOff>
    </xdr:to>
    <xdr:sp macro="" textlink="">
      <xdr:nvSpPr>
        <xdr:cNvPr id="191" name="楕円 190"/>
        <xdr:cNvSpPr/>
      </xdr:nvSpPr>
      <xdr:spPr>
        <a:xfrm>
          <a:off x="3746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39188</xdr:rowOff>
    </xdr:from>
    <xdr:to>
      <xdr:col>24</xdr:col>
      <xdr:colOff>63500</xdr:colOff>
      <xdr:row>61</xdr:row>
      <xdr:rowOff>55517</xdr:rowOff>
    </xdr:to>
    <xdr:cxnSp macro="">
      <xdr:nvCxnSpPr>
        <xdr:cNvPr id="192" name="直線コネクタ 191"/>
        <xdr:cNvCxnSpPr/>
      </xdr:nvCxnSpPr>
      <xdr:spPr>
        <a:xfrm flipV="1">
          <a:off x="3797300" y="1049763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7983</xdr:rowOff>
    </xdr:from>
    <xdr:to>
      <xdr:col>15</xdr:col>
      <xdr:colOff>101600</xdr:colOff>
      <xdr:row>61</xdr:row>
      <xdr:rowOff>109583</xdr:rowOff>
    </xdr:to>
    <xdr:sp macro="" textlink="">
      <xdr:nvSpPr>
        <xdr:cNvPr id="193" name="楕円 192"/>
        <xdr:cNvSpPr/>
      </xdr:nvSpPr>
      <xdr:spPr>
        <a:xfrm>
          <a:off x="2857500" y="1046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55517</xdr:rowOff>
    </xdr:from>
    <xdr:to>
      <xdr:col>19</xdr:col>
      <xdr:colOff>177800</xdr:colOff>
      <xdr:row>61</xdr:row>
      <xdr:rowOff>58783</xdr:rowOff>
    </xdr:to>
    <xdr:cxnSp macro="">
      <xdr:nvCxnSpPr>
        <xdr:cNvPr id="194" name="直線コネクタ 193"/>
        <xdr:cNvCxnSpPr/>
      </xdr:nvCxnSpPr>
      <xdr:spPr>
        <a:xfrm flipV="1">
          <a:off x="2908300" y="1051396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153307</xdr:rowOff>
    </xdr:from>
    <xdr:to>
      <xdr:col>10</xdr:col>
      <xdr:colOff>165100</xdr:colOff>
      <xdr:row>61</xdr:row>
      <xdr:rowOff>83457</xdr:rowOff>
    </xdr:to>
    <xdr:sp macro="" textlink="">
      <xdr:nvSpPr>
        <xdr:cNvPr id="195" name="楕円 194"/>
        <xdr:cNvSpPr/>
      </xdr:nvSpPr>
      <xdr:spPr>
        <a:xfrm>
          <a:off x="1968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32657</xdr:rowOff>
    </xdr:from>
    <xdr:to>
      <xdr:col>15</xdr:col>
      <xdr:colOff>50800</xdr:colOff>
      <xdr:row>61</xdr:row>
      <xdr:rowOff>58783</xdr:rowOff>
    </xdr:to>
    <xdr:cxnSp macro="">
      <xdr:nvCxnSpPr>
        <xdr:cNvPr id="196" name="直線コネクタ 195"/>
        <xdr:cNvCxnSpPr/>
      </xdr:nvCxnSpPr>
      <xdr:spPr>
        <a:xfrm>
          <a:off x="2019300" y="1049110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4717</xdr:rowOff>
    </xdr:from>
    <xdr:to>
      <xdr:col>6</xdr:col>
      <xdr:colOff>38100</xdr:colOff>
      <xdr:row>61</xdr:row>
      <xdr:rowOff>106317</xdr:rowOff>
    </xdr:to>
    <xdr:sp macro="" textlink="">
      <xdr:nvSpPr>
        <xdr:cNvPr id="197" name="楕円 196"/>
        <xdr:cNvSpPr/>
      </xdr:nvSpPr>
      <xdr:spPr>
        <a:xfrm>
          <a:off x="1079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32657</xdr:rowOff>
    </xdr:from>
    <xdr:to>
      <xdr:col>10</xdr:col>
      <xdr:colOff>114300</xdr:colOff>
      <xdr:row>61</xdr:row>
      <xdr:rowOff>55517</xdr:rowOff>
    </xdr:to>
    <xdr:cxnSp macro="">
      <xdr:nvCxnSpPr>
        <xdr:cNvPr id="198" name="直線コネクタ 197"/>
        <xdr:cNvCxnSpPr/>
      </xdr:nvCxnSpPr>
      <xdr:spPr>
        <a:xfrm flipV="1">
          <a:off x="1130300" y="1049110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169290</xdr:rowOff>
    </xdr:from>
    <xdr:ext cx="405111" cy="259045"/>
    <xdr:sp macro="" textlink="">
      <xdr:nvSpPr>
        <xdr:cNvPr id="199" name="n_1aveValue【橋りょう・トンネル】&#10;有形固定資産減価償却率"/>
        <xdr:cNvSpPr txBox="1"/>
      </xdr:nvSpPr>
      <xdr:spPr>
        <a:xfrm>
          <a:off x="3582044" y="1062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161126</xdr:rowOff>
    </xdr:from>
    <xdr:ext cx="405111" cy="259045"/>
    <xdr:sp macro="" textlink="">
      <xdr:nvSpPr>
        <xdr:cNvPr id="200" name="n_2aveValue【橋りょう・トンネル】&#10;有形固定資産減価償却率"/>
        <xdr:cNvSpPr txBox="1"/>
      </xdr:nvSpPr>
      <xdr:spPr>
        <a:xfrm>
          <a:off x="27057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141531</xdr:rowOff>
    </xdr:from>
    <xdr:ext cx="405111" cy="259045"/>
    <xdr:sp macro="" textlink="">
      <xdr:nvSpPr>
        <xdr:cNvPr id="201" name="n_3aveValue【橋りょう・トンネル】&#10;有形固定資産減価償却率"/>
        <xdr:cNvSpPr txBox="1"/>
      </xdr:nvSpPr>
      <xdr:spPr>
        <a:xfrm>
          <a:off x="18167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131734</xdr:rowOff>
    </xdr:from>
    <xdr:ext cx="405111" cy="259045"/>
    <xdr:sp macro="" textlink="">
      <xdr:nvSpPr>
        <xdr:cNvPr id="202" name="n_4aveValue【橋りょう・トンネル】&#10;有形固定資産減価償却率"/>
        <xdr:cNvSpPr txBox="1"/>
      </xdr:nvSpPr>
      <xdr:spPr>
        <a:xfrm>
          <a:off x="927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122844</xdr:rowOff>
    </xdr:from>
    <xdr:ext cx="405111" cy="259045"/>
    <xdr:sp macro="" textlink="">
      <xdr:nvSpPr>
        <xdr:cNvPr id="203" name="n_1mainValue【橋りょう・トンネル】&#10;有形固定資産減価償却率"/>
        <xdr:cNvSpPr txBox="1"/>
      </xdr:nvSpPr>
      <xdr:spPr>
        <a:xfrm>
          <a:off x="35820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126110</xdr:rowOff>
    </xdr:from>
    <xdr:ext cx="405111" cy="259045"/>
    <xdr:sp macro="" textlink="">
      <xdr:nvSpPr>
        <xdr:cNvPr id="204" name="n_2mainValue【橋りょう・トンネル】&#10;有形固定資産減価償却率"/>
        <xdr:cNvSpPr txBox="1"/>
      </xdr:nvSpPr>
      <xdr:spPr>
        <a:xfrm>
          <a:off x="2705744" y="10241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99984</xdr:rowOff>
    </xdr:from>
    <xdr:ext cx="405111" cy="259045"/>
    <xdr:sp macro="" textlink="">
      <xdr:nvSpPr>
        <xdr:cNvPr id="205" name="n_3mainValue【橋りょう・トンネル】&#10;有形固定資産減価償却率"/>
        <xdr:cNvSpPr txBox="1"/>
      </xdr:nvSpPr>
      <xdr:spPr>
        <a:xfrm>
          <a:off x="18167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122844</xdr:rowOff>
    </xdr:from>
    <xdr:ext cx="405111" cy="259045"/>
    <xdr:sp macro="" textlink="">
      <xdr:nvSpPr>
        <xdr:cNvPr id="206" name="n_4mainValue【橋りょう・トンネル】&#10;有形固定資産減価償却率"/>
        <xdr:cNvSpPr txBox="1"/>
      </xdr:nvSpPr>
      <xdr:spPr>
        <a:xfrm>
          <a:off x="927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30" name="直線コネクタ 229"/>
        <xdr:cNvCxnSpPr/>
      </xdr:nvCxnSpPr>
      <xdr:spPr>
        <a:xfrm flipV="1">
          <a:off x="10476865" y="9583483"/>
          <a:ext cx="0" cy="146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31" name="【橋りょう・トンネル】&#10;一人当たり有形固定資産（償却資産）額最小値テキスト"/>
        <xdr:cNvSpPr txBox="1"/>
      </xdr:nvSpPr>
      <xdr:spPr>
        <a:xfrm>
          <a:off x="10515600" y="1105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32" name="直線コネクタ 231"/>
        <xdr:cNvCxnSpPr/>
      </xdr:nvCxnSpPr>
      <xdr:spPr>
        <a:xfrm>
          <a:off x="10388600" y="1104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33" name="【橋りょう・トンネル】&#10;一人当たり有形固定資産（償却資産）額最大値テキスト"/>
        <xdr:cNvSpPr txBox="1"/>
      </xdr:nvSpPr>
      <xdr:spPr>
        <a:xfrm>
          <a:off x="10515600" y="93587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34" name="直線コネクタ 233"/>
        <xdr:cNvCxnSpPr/>
      </xdr:nvCxnSpPr>
      <xdr:spPr>
        <a:xfrm>
          <a:off x="10388600" y="958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10936</xdr:rowOff>
    </xdr:from>
    <xdr:ext cx="599010" cy="259045"/>
    <xdr:sp macro="" textlink="">
      <xdr:nvSpPr>
        <xdr:cNvPr id="235" name="【橋りょう・トンネル】&#10;一人当たり有形固定資産（償却資産）額平均値テキスト"/>
        <xdr:cNvSpPr txBox="1"/>
      </xdr:nvSpPr>
      <xdr:spPr>
        <a:xfrm>
          <a:off x="10515600" y="10640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36" name="フローチャート: 判断 235"/>
        <xdr:cNvSpPr/>
      </xdr:nvSpPr>
      <xdr:spPr>
        <a:xfrm>
          <a:off x="10426700" y="10789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37" name="フローチャート: 判断 236"/>
        <xdr:cNvSpPr/>
      </xdr:nvSpPr>
      <xdr:spPr>
        <a:xfrm>
          <a:off x="9588500" y="1080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38" name="フローチャート: 判断 237"/>
        <xdr:cNvSpPr/>
      </xdr:nvSpPr>
      <xdr:spPr>
        <a:xfrm>
          <a:off x="8699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9" name="フローチャート: 判断 238"/>
        <xdr:cNvSpPr/>
      </xdr:nvSpPr>
      <xdr:spPr>
        <a:xfrm>
          <a:off x="7810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31252</xdr:rowOff>
    </xdr:from>
    <xdr:to>
      <xdr:col>36</xdr:col>
      <xdr:colOff>165100</xdr:colOff>
      <xdr:row>63</xdr:row>
      <xdr:rowOff>132852</xdr:rowOff>
    </xdr:to>
    <xdr:sp macro="" textlink="">
      <xdr:nvSpPr>
        <xdr:cNvPr id="240" name="フローチャート: 判断 239"/>
        <xdr:cNvSpPr/>
      </xdr:nvSpPr>
      <xdr:spPr>
        <a:xfrm>
          <a:off x="6921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118134</xdr:rowOff>
    </xdr:from>
    <xdr:to>
      <xdr:col>55</xdr:col>
      <xdr:colOff>50800</xdr:colOff>
      <xdr:row>64</xdr:row>
      <xdr:rowOff>48284</xdr:rowOff>
    </xdr:to>
    <xdr:sp macro="" textlink="">
      <xdr:nvSpPr>
        <xdr:cNvPr id="246" name="楕円 245"/>
        <xdr:cNvSpPr/>
      </xdr:nvSpPr>
      <xdr:spPr>
        <a:xfrm>
          <a:off x="10426700" y="1091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33061</xdr:rowOff>
    </xdr:from>
    <xdr:ext cx="599010" cy="259045"/>
    <xdr:sp macro="" textlink="">
      <xdr:nvSpPr>
        <xdr:cNvPr id="247" name="【橋りょう・トンネル】&#10;一人当たり有形固定資産（償却資産）額該当値テキスト"/>
        <xdr:cNvSpPr txBox="1"/>
      </xdr:nvSpPr>
      <xdr:spPr>
        <a:xfrm>
          <a:off x="10515600" y="1083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120738</xdr:rowOff>
    </xdr:from>
    <xdr:to>
      <xdr:col>50</xdr:col>
      <xdr:colOff>165100</xdr:colOff>
      <xdr:row>64</xdr:row>
      <xdr:rowOff>50888</xdr:rowOff>
    </xdr:to>
    <xdr:sp macro="" textlink="">
      <xdr:nvSpPr>
        <xdr:cNvPr id="248" name="楕円 247"/>
        <xdr:cNvSpPr/>
      </xdr:nvSpPr>
      <xdr:spPr>
        <a:xfrm>
          <a:off x="9588500" y="109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168934</xdr:rowOff>
    </xdr:from>
    <xdr:to>
      <xdr:col>55</xdr:col>
      <xdr:colOff>0</xdr:colOff>
      <xdr:row>64</xdr:row>
      <xdr:rowOff>88</xdr:rowOff>
    </xdr:to>
    <xdr:cxnSp macro="">
      <xdr:nvCxnSpPr>
        <xdr:cNvPr id="249" name="直線コネクタ 248"/>
        <xdr:cNvCxnSpPr/>
      </xdr:nvCxnSpPr>
      <xdr:spPr>
        <a:xfrm flipV="1">
          <a:off x="9639300" y="10970284"/>
          <a:ext cx="838200" cy="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121790</xdr:rowOff>
    </xdr:from>
    <xdr:to>
      <xdr:col>46</xdr:col>
      <xdr:colOff>38100</xdr:colOff>
      <xdr:row>64</xdr:row>
      <xdr:rowOff>51940</xdr:rowOff>
    </xdr:to>
    <xdr:sp macro="" textlink="">
      <xdr:nvSpPr>
        <xdr:cNvPr id="250" name="楕円 249"/>
        <xdr:cNvSpPr/>
      </xdr:nvSpPr>
      <xdr:spPr>
        <a:xfrm>
          <a:off x="8699500" y="1092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88</xdr:rowOff>
    </xdr:from>
    <xdr:to>
      <xdr:col>50</xdr:col>
      <xdr:colOff>114300</xdr:colOff>
      <xdr:row>64</xdr:row>
      <xdr:rowOff>1140</xdr:rowOff>
    </xdr:to>
    <xdr:cxnSp macro="">
      <xdr:nvCxnSpPr>
        <xdr:cNvPr id="251" name="直線コネクタ 250"/>
        <xdr:cNvCxnSpPr/>
      </xdr:nvCxnSpPr>
      <xdr:spPr>
        <a:xfrm flipV="1">
          <a:off x="8750300" y="10972888"/>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121096</xdr:rowOff>
    </xdr:from>
    <xdr:to>
      <xdr:col>41</xdr:col>
      <xdr:colOff>101600</xdr:colOff>
      <xdr:row>64</xdr:row>
      <xdr:rowOff>51246</xdr:rowOff>
    </xdr:to>
    <xdr:sp macro="" textlink="">
      <xdr:nvSpPr>
        <xdr:cNvPr id="252" name="楕円 251"/>
        <xdr:cNvSpPr/>
      </xdr:nvSpPr>
      <xdr:spPr>
        <a:xfrm>
          <a:off x="7810500" y="1092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446</xdr:rowOff>
    </xdr:from>
    <xdr:to>
      <xdr:col>45</xdr:col>
      <xdr:colOff>177800</xdr:colOff>
      <xdr:row>64</xdr:row>
      <xdr:rowOff>1140</xdr:rowOff>
    </xdr:to>
    <xdr:cxnSp macro="">
      <xdr:nvCxnSpPr>
        <xdr:cNvPr id="253" name="直線コネクタ 252"/>
        <xdr:cNvCxnSpPr/>
      </xdr:nvCxnSpPr>
      <xdr:spPr>
        <a:xfrm>
          <a:off x="7861300" y="10973246"/>
          <a:ext cx="889000" cy="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123033</xdr:rowOff>
    </xdr:from>
    <xdr:to>
      <xdr:col>36</xdr:col>
      <xdr:colOff>165100</xdr:colOff>
      <xdr:row>64</xdr:row>
      <xdr:rowOff>53183</xdr:rowOff>
    </xdr:to>
    <xdr:sp macro="" textlink="">
      <xdr:nvSpPr>
        <xdr:cNvPr id="254" name="楕円 253"/>
        <xdr:cNvSpPr/>
      </xdr:nvSpPr>
      <xdr:spPr>
        <a:xfrm>
          <a:off x="6921500" y="1092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446</xdr:rowOff>
    </xdr:from>
    <xdr:to>
      <xdr:col>41</xdr:col>
      <xdr:colOff>50800</xdr:colOff>
      <xdr:row>64</xdr:row>
      <xdr:rowOff>2383</xdr:rowOff>
    </xdr:to>
    <xdr:cxnSp macro="">
      <xdr:nvCxnSpPr>
        <xdr:cNvPr id="255" name="直線コネクタ 254"/>
        <xdr:cNvCxnSpPr/>
      </xdr:nvCxnSpPr>
      <xdr:spPr>
        <a:xfrm flipV="1">
          <a:off x="6972300" y="10973246"/>
          <a:ext cx="889000" cy="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118742</xdr:rowOff>
    </xdr:from>
    <xdr:ext cx="599010" cy="259045"/>
    <xdr:sp macro="" textlink="">
      <xdr:nvSpPr>
        <xdr:cNvPr id="256" name="n_1aveValue【橋りょう・トンネル】&#10;一人当たり有形固定資産（償却資産）額"/>
        <xdr:cNvSpPr txBox="1"/>
      </xdr:nvSpPr>
      <xdr:spPr>
        <a:xfrm>
          <a:off x="9327095" y="10577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120991</xdr:rowOff>
    </xdr:from>
    <xdr:ext cx="599010" cy="259045"/>
    <xdr:sp macro="" textlink="">
      <xdr:nvSpPr>
        <xdr:cNvPr id="257" name="n_2aveValue【橋りょう・トンネル】&#10;一人当たり有形固定資産（償却資産）額"/>
        <xdr:cNvSpPr txBox="1"/>
      </xdr:nvSpPr>
      <xdr:spPr>
        <a:xfrm>
          <a:off x="8450795" y="1057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125531</xdr:rowOff>
    </xdr:from>
    <xdr:ext cx="599010" cy="259045"/>
    <xdr:sp macro="" textlink="">
      <xdr:nvSpPr>
        <xdr:cNvPr id="258" name="n_3aveValue【橋りょう・トンネル】&#10;一人当たり有形固定資産（償却資産）額"/>
        <xdr:cNvSpPr txBox="1"/>
      </xdr:nvSpPr>
      <xdr:spPr>
        <a:xfrm>
          <a:off x="75617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149379</xdr:rowOff>
    </xdr:from>
    <xdr:ext cx="599010" cy="259045"/>
    <xdr:sp macro="" textlink="">
      <xdr:nvSpPr>
        <xdr:cNvPr id="259" name="n_4aveValue【橋りょう・トンネル】&#10;一人当たり有形固定資産（償却資産）額"/>
        <xdr:cNvSpPr txBox="1"/>
      </xdr:nvSpPr>
      <xdr:spPr>
        <a:xfrm>
          <a:off x="6672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42015</xdr:rowOff>
    </xdr:from>
    <xdr:ext cx="599010" cy="259045"/>
    <xdr:sp macro="" textlink="">
      <xdr:nvSpPr>
        <xdr:cNvPr id="260" name="n_1mainValue【橋りょう・トンネル】&#10;一人当たり有形固定資産（償却資産）額"/>
        <xdr:cNvSpPr txBox="1"/>
      </xdr:nvSpPr>
      <xdr:spPr>
        <a:xfrm>
          <a:off x="9327095" y="1101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43067</xdr:rowOff>
    </xdr:from>
    <xdr:ext cx="599010" cy="259045"/>
    <xdr:sp macro="" textlink="">
      <xdr:nvSpPr>
        <xdr:cNvPr id="261" name="n_2mainValue【橋りょう・トンネル】&#10;一人当たり有形固定資産（償却資産）額"/>
        <xdr:cNvSpPr txBox="1"/>
      </xdr:nvSpPr>
      <xdr:spPr>
        <a:xfrm>
          <a:off x="8450795" y="1101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42373</xdr:rowOff>
    </xdr:from>
    <xdr:ext cx="599010" cy="259045"/>
    <xdr:sp macro="" textlink="">
      <xdr:nvSpPr>
        <xdr:cNvPr id="262" name="n_3mainValue【橋りょう・トンネル】&#10;一人当たり有形固定資産（償却資産）額"/>
        <xdr:cNvSpPr txBox="1"/>
      </xdr:nvSpPr>
      <xdr:spPr>
        <a:xfrm>
          <a:off x="7561795" y="11015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44310</xdr:rowOff>
    </xdr:from>
    <xdr:ext cx="599010" cy="259045"/>
    <xdr:sp macro="" textlink="">
      <xdr:nvSpPr>
        <xdr:cNvPr id="263" name="n_4mainValue【橋りょう・トンネル】&#10;一人当たり有形固定資産（償却資産）額"/>
        <xdr:cNvSpPr txBox="1"/>
      </xdr:nvSpPr>
      <xdr:spPr>
        <a:xfrm>
          <a:off x="6672795" y="11017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85452</xdr:rowOff>
    </xdr:from>
    <xdr:to>
      <xdr:col>24</xdr:col>
      <xdr:colOff>62865</xdr:colOff>
      <xdr:row>86</xdr:row>
      <xdr:rowOff>168729</xdr:rowOff>
    </xdr:to>
    <xdr:cxnSp macro="">
      <xdr:nvCxnSpPr>
        <xdr:cNvPr id="289" name="直線コネクタ 288"/>
        <xdr:cNvCxnSpPr/>
      </xdr:nvCxnSpPr>
      <xdr:spPr>
        <a:xfrm flipV="1">
          <a:off x="4634865" y="13630002"/>
          <a:ext cx="0" cy="1283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32129</xdr:rowOff>
    </xdr:from>
    <xdr:ext cx="405111" cy="259045"/>
    <xdr:sp macro="" textlink="">
      <xdr:nvSpPr>
        <xdr:cNvPr id="292" name="【公営住宅】&#10;有形固定資産減価償却率最大値テキスト"/>
        <xdr:cNvSpPr txBox="1"/>
      </xdr:nvSpPr>
      <xdr:spPr>
        <a:xfrm>
          <a:off x="4673600" y="13405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85452</xdr:rowOff>
    </xdr:from>
    <xdr:to>
      <xdr:col>24</xdr:col>
      <xdr:colOff>152400</xdr:colOff>
      <xdr:row>79</xdr:row>
      <xdr:rowOff>85452</xdr:rowOff>
    </xdr:to>
    <xdr:cxnSp macro="">
      <xdr:nvCxnSpPr>
        <xdr:cNvPr id="293" name="直線コネクタ 292"/>
        <xdr:cNvCxnSpPr/>
      </xdr:nvCxnSpPr>
      <xdr:spPr>
        <a:xfrm>
          <a:off x="4546600" y="13630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70229</xdr:rowOff>
    </xdr:from>
    <xdr:ext cx="405111" cy="259045"/>
    <xdr:sp macro="" textlink="">
      <xdr:nvSpPr>
        <xdr:cNvPr id="294" name="【公営住宅】&#10;有形固定資産減価償却率平均値テキスト"/>
        <xdr:cNvSpPr txBox="1"/>
      </xdr:nvSpPr>
      <xdr:spPr>
        <a:xfrm>
          <a:off x="4673600" y="143005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91802</xdr:rowOff>
    </xdr:from>
    <xdr:to>
      <xdr:col>24</xdr:col>
      <xdr:colOff>114300</xdr:colOff>
      <xdr:row>84</xdr:row>
      <xdr:rowOff>21952</xdr:rowOff>
    </xdr:to>
    <xdr:sp macro="" textlink="">
      <xdr:nvSpPr>
        <xdr:cNvPr id="295" name="フローチャート: 判断 294"/>
        <xdr:cNvSpPr/>
      </xdr:nvSpPr>
      <xdr:spPr>
        <a:xfrm>
          <a:off x="4584700" y="1432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96701</xdr:rowOff>
    </xdr:from>
    <xdr:to>
      <xdr:col>20</xdr:col>
      <xdr:colOff>38100</xdr:colOff>
      <xdr:row>84</xdr:row>
      <xdr:rowOff>26851</xdr:rowOff>
    </xdr:to>
    <xdr:sp macro="" textlink="">
      <xdr:nvSpPr>
        <xdr:cNvPr id="296" name="フローチャート: 判断 295"/>
        <xdr:cNvSpPr/>
      </xdr:nvSpPr>
      <xdr:spPr>
        <a:xfrm>
          <a:off x="3746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78739</xdr:rowOff>
    </xdr:from>
    <xdr:to>
      <xdr:col>15</xdr:col>
      <xdr:colOff>101600</xdr:colOff>
      <xdr:row>84</xdr:row>
      <xdr:rowOff>8889</xdr:rowOff>
    </xdr:to>
    <xdr:sp macro="" textlink="">
      <xdr:nvSpPr>
        <xdr:cNvPr id="297" name="フローチャート: 判断 296"/>
        <xdr:cNvSpPr/>
      </xdr:nvSpPr>
      <xdr:spPr>
        <a:xfrm>
          <a:off x="28575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8" name="フローチャート: 判断 297"/>
        <xdr:cNvSpPr/>
      </xdr:nvSpPr>
      <xdr:spPr>
        <a:xfrm>
          <a:off x="1968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46082</xdr:rowOff>
    </xdr:from>
    <xdr:to>
      <xdr:col>6</xdr:col>
      <xdr:colOff>38100</xdr:colOff>
      <xdr:row>83</xdr:row>
      <xdr:rowOff>147682</xdr:rowOff>
    </xdr:to>
    <xdr:sp macro="" textlink="">
      <xdr:nvSpPr>
        <xdr:cNvPr id="299" name="フローチャート: 判断 298"/>
        <xdr:cNvSpPr/>
      </xdr:nvSpPr>
      <xdr:spPr>
        <a:xfrm>
          <a:off x="1079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34652</xdr:rowOff>
    </xdr:from>
    <xdr:to>
      <xdr:col>24</xdr:col>
      <xdr:colOff>114300</xdr:colOff>
      <xdr:row>79</xdr:row>
      <xdr:rowOff>136252</xdr:rowOff>
    </xdr:to>
    <xdr:sp macro="" textlink="">
      <xdr:nvSpPr>
        <xdr:cNvPr id="305" name="楕円 304"/>
        <xdr:cNvSpPr/>
      </xdr:nvSpPr>
      <xdr:spPr>
        <a:xfrm>
          <a:off x="4584700" y="1357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159129</xdr:rowOff>
    </xdr:from>
    <xdr:ext cx="405111" cy="259045"/>
    <xdr:sp macro="" textlink="">
      <xdr:nvSpPr>
        <xdr:cNvPr id="306" name="【公営住宅】&#10;有形固定資産減価償却率該当値テキスト"/>
        <xdr:cNvSpPr txBox="1"/>
      </xdr:nvSpPr>
      <xdr:spPr>
        <a:xfrm>
          <a:off x="4673600" y="13532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134257</xdr:rowOff>
    </xdr:from>
    <xdr:to>
      <xdr:col>20</xdr:col>
      <xdr:colOff>38100</xdr:colOff>
      <xdr:row>79</xdr:row>
      <xdr:rowOff>64407</xdr:rowOff>
    </xdr:to>
    <xdr:sp macro="" textlink="">
      <xdr:nvSpPr>
        <xdr:cNvPr id="307" name="楕円 306"/>
        <xdr:cNvSpPr/>
      </xdr:nvSpPr>
      <xdr:spPr>
        <a:xfrm>
          <a:off x="37465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13607</xdr:rowOff>
    </xdr:from>
    <xdr:to>
      <xdr:col>24</xdr:col>
      <xdr:colOff>63500</xdr:colOff>
      <xdr:row>79</xdr:row>
      <xdr:rowOff>85452</xdr:rowOff>
    </xdr:to>
    <xdr:cxnSp macro="">
      <xdr:nvCxnSpPr>
        <xdr:cNvPr id="308" name="直線コネクタ 307"/>
        <xdr:cNvCxnSpPr/>
      </xdr:nvCxnSpPr>
      <xdr:spPr>
        <a:xfrm>
          <a:off x="3797300" y="13558157"/>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60779</xdr:rowOff>
    </xdr:from>
    <xdr:to>
      <xdr:col>15</xdr:col>
      <xdr:colOff>101600</xdr:colOff>
      <xdr:row>78</xdr:row>
      <xdr:rowOff>162379</xdr:rowOff>
    </xdr:to>
    <xdr:sp macro="" textlink="">
      <xdr:nvSpPr>
        <xdr:cNvPr id="309" name="楕円 308"/>
        <xdr:cNvSpPr/>
      </xdr:nvSpPr>
      <xdr:spPr>
        <a:xfrm>
          <a:off x="2857500" y="1343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111579</xdr:rowOff>
    </xdr:from>
    <xdr:to>
      <xdr:col>19</xdr:col>
      <xdr:colOff>177800</xdr:colOff>
      <xdr:row>79</xdr:row>
      <xdr:rowOff>13607</xdr:rowOff>
    </xdr:to>
    <xdr:cxnSp macro="">
      <xdr:nvCxnSpPr>
        <xdr:cNvPr id="310" name="直線コネクタ 309"/>
        <xdr:cNvCxnSpPr/>
      </xdr:nvCxnSpPr>
      <xdr:spPr>
        <a:xfrm>
          <a:off x="2908300" y="13484679"/>
          <a:ext cx="8890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160382</xdr:rowOff>
    </xdr:from>
    <xdr:to>
      <xdr:col>10</xdr:col>
      <xdr:colOff>165100</xdr:colOff>
      <xdr:row>78</xdr:row>
      <xdr:rowOff>90532</xdr:rowOff>
    </xdr:to>
    <xdr:sp macro="" textlink="">
      <xdr:nvSpPr>
        <xdr:cNvPr id="311" name="楕円 310"/>
        <xdr:cNvSpPr/>
      </xdr:nvSpPr>
      <xdr:spPr>
        <a:xfrm>
          <a:off x="1968500" y="1336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39732</xdr:rowOff>
    </xdr:from>
    <xdr:to>
      <xdr:col>15</xdr:col>
      <xdr:colOff>50800</xdr:colOff>
      <xdr:row>78</xdr:row>
      <xdr:rowOff>111579</xdr:rowOff>
    </xdr:to>
    <xdr:cxnSp macro="">
      <xdr:nvCxnSpPr>
        <xdr:cNvPr id="312" name="直線コネクタ 311"/>
        <xdr:cNvCxnSpPr/>
      </xdr:nvCxnSpPr>
      <xdr:spPr>
        <a:xfrm>
          <a:off x="2019300" y="13412832"/>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85271</xdr:rowOff>
    </xdr:from>
    <xdr:to>
      <xdr:col>6</xdr:col>
      <xdr:colOff>38100</xdr:colOff>
      <xdr:row>78</xdr:row>
      <xdr:rowOff>15421</xdr:rowOff>
    </xdr:to>
    <xdr:sp macro="" textlink="">
      <xdr:nvSpPr>
        <xdr:cNvPr id="313" name="楕円 312"/>
        <xdr:cNvSpPr/>
      </xdr:nvSpPr>
      <xdr:spPr>
        <a:xfrm>
          <a:off x="1079500" y="1328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136071</xdr:rowOff>
    </xdr:from>
    <xdr:to>
      <xdr:col>10</xdr:col>
      <xdr:colOff>114300</xdr:colOff>
      <xdr:row>78</xdr:row>
      <xdr:rowOff>39732</xdr:rowOff>
    </xdr:to>
    <xdr:cxnSp macro="">
      <xdr:nvCxnSpPr>
        <xdr:cNvPr id="314" name="直線コネクタ 313"/>
        <xdr:cNvCxnSpPr/>
      </xdr:nvCxnSpPr>
      <xdr:spPr>
        <a:xfrm>
          <a:off x="1130300" y="13337721"/>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17978</xdr:rowOff>
    </xdr:from>
    <xdr:ext cx="405111" cy="259045"/>
    <xdr:sp macro="" textlink="">
      <xdr:nvSpPr>
        <xdr:cNvPr id="315" name="n_1aveValue【公営住宅】&#10;有形固定資産減価償却率"/>
        <xdr:cNvSpPr txBox="1"/>
      </xdr:nvSpPr>
      <xdr:spPr>
        <a:xfrm>
          <a:off x="35820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xdr:rowOff>
    </xdr:from>
    <xdr:ext cx="405111" cy="259045"/>
    <xdr:sp macro="" textlink="">
      <xdr:nvSpPr>
        <xdr:cNvPr id="316" name="n_2aveValue【公営住宅】&#10;有形固定資産減価償却率"/>
        <xdr:cNvSpPr txBox="1"/>
      </xdr:nvSpPr>
      <xdr:spPr>
        <a:xfrm>
          <a:off x="2705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142076</xdr:rowOff>
    </xdr:from>
    <xdr:ext cx="405111" cy="259045"/>
    <xdr:sp macro="" textlink="">
      <xdr:nvSpPr>
        <xdr:cNvPr id="317" name="n_3aveValue【公営住宅】&#10;有形固定資産減価償却率"/>
        <xdr:cNvSpPr txBox="1"/>
      </xdr:nvSpPr>
      <xdr:spPr>
        <a:xfrm>
          <a:off x="1816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138809</xdr:rowOff>
    </xdr:from>
    <xdr:ext cx="405111" cy="259045"/>
    <xdr:sp macro="" textlink="">
      <xdr:nvSpPr>
        <xdr:cNvPr id="318" name="n_4aveValue【公営住宅】&#10;有形固定資産減価償却率"/>
        <xdr:cNvSpPr txBox="1"/>
      </xdr:nvSpPr>
      <xdr:spPr>
        <a:xfrm>
          <a:off x="9277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80934</xdr:rowOff>
    </xdr:from>
    <xdr:ext cx="405111" cy="259045"/>
    <xdr:sp macro="" textlink="">
      <xdr:nvSpPr>
        <xdr:cNvPr id="319" name="n_1mainValue【公営住宅】&#10;有形固定資産減価償却率"/>
        <xdr:cNvSpPr txBox="1"/>
      </xdr:nvSpPr>
      <xdr:spPr>
        <a:xfrm>
          <a:off x="3582044" y="1328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7456</xdr:rowOff>
    </xdr:from>
    <xdr:ext cx="405111" cy="259045"/>
    <xdr:sp macro="" textlink="">
      <xdr:nvSpPr>
        <xdr:cNvPr id="320" name="n_2mainValue【公営住宅】&#10;有形固定資産減価償却率"/>
        <xdr:cNvSpPr txBox="1"/>
      </xdr:nvSpPr>
      <xdr:spPr>
        <a:xfrm>
          <a:off x="2705744" y="13209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76</xdr:row>
      <xdr:rowOff>107059</xdr:rowOff>
    </xdr:from>
    <xdr:ext cx="340478" cy="259045"/>
    <xdr:sp macro="" textlink="">
      <xdr:nvSpPr>
        <xdr:cNvPr id="321" name="n_3mainValue【公営住宅】&#10;有形固定資産減価償却率"/>
        <xdr:cNvSpPr txBox="1"/>
      </xdr:nvSpPr>
      <xdr:spPr>
        <a:xfrm>
          <a:off x="1849061" y="13137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76</xdr:row>
      <xdr:rowOff>31948</xdr:rowOff>
    </xdr:from>
    <xdr:ext cx="340478" cy="259045"/>
    <xdr:sp macro="" textlink="">
      <xdr:nvSpPr>
        <xdr:cNvPr id="322" name="n_4mainValue【公営住宅】&#10;有形固定資産減価償却率"/>
        <xdr:cNvSpPr txBox="1"/>
      </xdr:nvSpPr>
      <xdr:spPr>
        <a:xfrm>
          <a:off x="960061" y="130621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46" name="直線コネクタ 345"/>
        <xdr:cNvCxnSpPr/>
      </xdr:nvCxnSpPr>
      <xdr:spPr>
        <a:xfrm flipV="1">
          <a:off x="10476865" y="13332713"/>
          <a:ext cx="0" cy="1519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7" name="【公営住宅】&#10;一人当たり面積最小値テキスト"/>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8" name="直線コネクタ 347"/>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49" name="【公営住宅】&#10;一人当たり面積最大値テキスト"/>
        <xdr:cNvSpPr txBox="1"/>
      </xdr:nvSpPr>
      <xdr:spPr>
        <a:xfrm>
          <a:off x="10515600" y="131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50" name="直線コネクタ 349"/>
        <xdr:cNvCxnSpPr/>
      </xdr:nvCxnSpPr>
      <xdr:spPr>
        <a:xfrm>
          <a:off x="10388600" y="1333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67899</xdr:rowOff>
    </xdr:from>
    <xdr:ext cx="469744" cy="259045"/>
    <xdr:sp macro="" textlink="">
      <xdr:nvSpPr>
        <xdr:cNvPr id="351" name="【公営住宅】&#10;一人当たり面積平均値テキスト"/>
        <xdr:cNvSpPr txBox="1"/>
      </xdr:nvSpPr>
      <xdr:spPr>
        <a:xfrm>
          <a:off x="10515600" y="14298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2" name="フローチャート: 判断 351"/>
        <xdr:cNvSpPr/>
      </xdr:nvSpPr>
      <xdr:spPr>
        <a:xfrm>
          <a:off x="10426700" y="1444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53" name="フローチャート: 判断 352"/>
        <xdr:cNvSpPr/>
      </xdr:nvSpPr>
      <xdr:spPr>
        <a:xfrm>
          <a:off x="9588500" y="1443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54" name="フローチャート: 判断 353"/>
        <xdr:cNvSpPr/>
      </xdr:nvSpPr>
      <xdr:spPr>
        <a:xfrm>
          <a:off x="8699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55" name="フローチャート: 判断 354"/>
        <xdr:cNvSpPr/>
      </xdr:nvSpPr>
      <xdr:spPr>
        <a:xfrm>
          <a:off x="7810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56" name="フローチャート: 判断 355"/>
        <xdr:cNvSpPr/>
      </xdr:nvSpPr>
      <xdr:spPr>
        <a:xfrm>
          <a:off x="6921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156274</xdr:rowOff>
    </xdr:from>
    <xdr:to>
      <xdr:col>55</xdr:col>
      <xdr:colOff>50800</xdr:colOff>
      <xdr:row>86</xdr:row>
      <xdr:rowOff>86424</xdr:rowOff>
    </xdr:to>
    <xdr:sp macro="" textlink="">
      <xdr:nvSpPr>
        <xdr:cNvPr id="362" name="楕円 361"/>
        <xdr:cNvSpPr/>
      </xdr:nvSpPr>
      <xdr:spPr>
        <a:xfrm>
          <a:off x="10426700" y="1472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71201</xdr:rowOff>
    </xdr:from>
    <xdr:ext cx="469744" cy="259045"/>
    <xdr:sp macro="" textlink="">
      <xdr:nvSpPr>
        <xdr:cNvPr id="363" name="【公営住宅】&#10;一人当たり面積該当値テキスト"/>
        <xdr:cNvSpPr txBox="1"/>
      </xdr:nvSpPr>
      <xdr:spPr>
        <a:xfrm>
          <a:off x="10515600" y="14644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155511</xdr:rowOff>
    </xdr:from>
    <xdr:to>
      <xdr:col>50</xdr:col>
      <xdr:colOff>165100</xdr:colOff>
      <xdr:row>86</xdr:row>
      <xdr:rowOff>85661</xdr:rowOff>
    </xdr:to>
    <xdr:sp macro="" textlink="">
      <xdr:nvSpPr>
        <xdr:cNvPr id="364" name="楕円 363"/>
        <xdr:cNvSpPr/>
      </xdr:nvSpPr>
      <xdr:spPr>
        <a:xfrm>
          <a:off x="9588500" y="1472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34861</xdr:rowOff>
    </xdr:from>
    <xdr:to>
      <xdr:col>55</xdr:col>
      <xdr:colOff>0</xdr:colOff>
      <xdr:row>86</xdr:row>
      <xdr:rowOff>35624</xdr:rowOff>
    </xdr:to>
    <xdr:cxnSp macro="">
      <xdr:nvCxnSpPr>
        <xdr:cNvPr id="365" name="直線コネクタ 364"/>
        <xdr:cNvCxnSpPr/>
      </xdr:nvCxnSpPr>
      <xdr:spPr>
        <a:xfrm>
          <a:off x="9639300" y="14779561"/>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154178</xdr:rowOff>
    </xdr:from>
    <xdr:to>
      <xdr:col>46</xdr:col>
      <xdr:colOff>38100</xdr:colOff>
      <xdr:row>86</xdr:row>
      <xdr:rowOff>84328</xdr:rowOff>
    </xdr:to>
    <xdr:sp macro="" textlink="">
      <xdr:nvSpPr>
        <xdr:cNvPr id="366" name="楕円 365"/>
        <xdr:cNvSpPr/>
      </xdr:nvSpPr>
      <xdr:spPr>
        <a:xfrm>
          <a:off x="8699500" y="147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33528</xdr:rowOff>
    </xdr:from>
    <xdr:to>
      <xdr:col>50</xdr:col>
      <xdr:colOff>114300</xdr:colOff>
      <xdr:row>86</xdr:row>
      <xdr:rowOff>34861</xdr:rowOff>
    </xdr:to>
    <xdr:cxnSp macro="">
      <xdr:nvCxnSpPr>
        <xdr:cNvPr id="367" name="直線コネクタ 366"/>
        <xdr:cNvCxnSpPr/>
      </xdr:nvCxnSpPr>
      <xdr:spPr>
        <a:xfrm>
          <a:off x="8750300" y="14778228"/>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153036</xdr:rowOff>
    </xdr:from>
    <xdr:to>
      <xdr:col>41</xdr:col>
      <xdr:colOff>101600</xdr:colOff>
      <xdr:row>86</xdr:row>
      <xdr:rowOff>83186</xdr:rowOff>
    </xdr:to>
    <xdr:sp macro="" textlink="">
      <xdr:nvSpPr>
        <xdr:cNvPr id="368" name="楕円 367"/>
        <xdr:cNvSpPr/>
      </xdr:nvSpPr>
      <xdr:spPr>
        <a:xfrm>
          <a:off x="7810500" y="1472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32386</xdr:rowOff>
    </xdr:from>
    <xdr:to>
      <xdr:col>45</xdr:col>
      <xdr:colOff>177800</xdr:colOff>
      <xdr:row>86</xdr:row>
      <xdr:rowOff>33528</xdr:rowOff>
    </xdr:to>
    <xdr:cxnSp macro="">
      <xdr:nvCxnSpPr>
        <xdr:cNvPr id="369" name="直線コネクタ 368"/>
        <xdr:cNvCxnSpPr/>
      </xdr:nvCxnSpPr>
      <xdr:spPr>
        <a:xfrm>
          <a:off x="7861300" y="14777086"/>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151130</xdr:rowOff>
    </xdr:from>
    <xdr:to>
      <xdr:col>36</xdr:col>
      <xdr:colOff>165100</xdr:colOff>
      <xdr:row>86</xdr:row>
      <xdr:rowOff>81280</xdr:rowOff>
    </xdr:to>
    <xdr:sp macro="" textlink="">
      <xdr:nvSpPr>
        <xdr:cNvPr id="370" name="楕円 369"/>
        <xdr:cNvSpPr/>
      </xdr:nvSpPr>
      <xdr:spPr>
        <a:xfrm>
          <a:off x="6921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30480</xdr:rowOff>
    </xdr:from>
    <xdr:to>
      <xdr:col>41</xdr:col>
      <xdr:colOff>50800</xdr:colOff>
      <xdr:row>86</xdr:row>
      <xdr:rowOff>32386</xdr:rowOff>
    </xdr:to>
    <xdr:cxnSp macro="">
      <xdr:nvCxnSpPr>
        <xdr:cNvPr id="371" name="直線コネクタ 370"/>
        <xdr:cNvCxnSpPr/>
      </xdr:nvCxnSpPr>
      <xdr:spPr>
        <a:xfrm>
          <a:off x="6972300" y="147751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151909</xdr:rowOff>
    </xdr:from>
    <xdr:ext cx="469744" cy="259045"/>
    <xdr:sp macro="" textlink="">
      <xdr:nvSpPr>
        <xdr:cNvPr id="372" name="n_1aveValue【公営住宅】&#10;一人当たり面積"/>
        <xdr:cNvSpPr txBox="1"/>
      </xdr:nvSpPr>
      <xdr:spPr>
        <a:xfrm>
          <a:off x="9391727" y="1421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154385</xdr:rowOff>
    </xdr:from>
    <xdr:ext cx="469744" cy="259045"/>
    <xdr:sp macro="" textlink="">
      <xdr:nvSpPr>
        <xdr:cNvPr id="373" name="n_2aveValue【公営住宅】&#10;一人当たり面積"/>
        <xdr:cNvSpPr txBox="1"/>
      </xdr:nvSpPr>
      <xdr:spPr>
        <a:xfrm>
          <a:off x="8515427" y="1421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19511</xdr:rowOff>
    </xdr:from>
    <xdr:ext cx="469744" cy="259045"/>
    <xdr:sp macro="" textlink="">
      <xdr:nvSpPr>
        <xdr:cNvPr id="374" name="n_3aveValue【公営住宅】&#10;一人当たり面積"/>
        <xdr:cNvSpPr txBox="1"/>
      </xdr:nvSpPr>
      <xdr:spPr>
        <a:xfrm>
          <a:off x="7626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2557</xdr:rowOff>
    </xdr:from>
    <xdr:ext cx="469744" cy="259045"/>
    <xdr:sp macro="" textlink="">
      <xdr:nvSpPr>
        <xdr:cNvPr id="375" name="n_4aveValue【公営住宅】&#10;一人当たり面積"/>
        <xdr:cNvSpPr txBox="1"/>
      </xdr:nvSpPr>
      <xdr:spPr>
        <a:xfrm>
          <a:off x="6737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76788</xdr:rowOff>
    </xdr:from>
    <xdr:ext cx="469744" cy="259045"/>
    <xdr:sp macro="" textlink="">
      <xdr:nvSpPr>
        <xdr:cNvPr id="376" name="n_1mainValue【公営住宅】&#10;一人当たり面積"/>
        <xdr:cNvSpPr txBox="1"/>
      </xdr:nvSpPr>
      <xdr:spPr>
        <a:xfrm>
          <a:off x="9391727" y="1482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75455</xdr:rowOff>
    </xdr:from>
    <xdr:ext cx="469744" cy="259045"/>
    <xdr:sp macro="" textlink="">
      <xdr:nvSpPr>
        <xdr:cNvPr id="377" name="n_2mainValue【公営住宅】&#10;一人当たり面積"/>
        <xdr:cNvSpPr txBox="1"/>
      </xdr:nvSpPr>
      <xdr:spPr>
        <a:xfrm>
          <a:off x="8515427" y="1482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74313</xdr:rowOff>
    </xdr:from>
    <xdr:ext cx="469744" cy="259045"/>
    <xdr:sp macro="" textlink="">
      <xdr:nvSpPr>
        <xdr:cNvPr id="378" name="n_3mainValue【公営住宅】&#10;一人当たり面積"/>
        <xdr:cNvSpPr txBox="1"/>
      </xdr:nvSpPr>
      <xdr:spPr>
        <a:xfrm>
          <a:off x="7626427" y="148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72407</xdr:rowOff>
    </xdr:from>
    <xdr:ext cx="469744" cy="259045"/>
    <xdr:sp macro="" textlink="">
      <xdr:nvSpPr>
        <xdr:cNvPr id="379" name="n_4mainValue【公営住宅】&#10;一人当たり面積"/>
        <xdr:cNvSpPr txBox="1"/>
      </xdr:nvSpPr>
      <xdr:spPr>
        <a:xfrm>
          <a:off x="67374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7" name="直線コネクタ 40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8" name="テキスト ボックス 40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9" name="直線コネクタ 40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0" name="テキスト ボックス 40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1" name="直線コネクタ 41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2" name="テキスト ボックス 41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3" name="直線コネクタ 41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4" name="テキスト ボックス 41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5" name="直線コネクタ 41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6" name="テキスト ボックス 41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8" name="テキスト ボックス 41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85725</xdr:rowOff>
    </xdr:from>
    <xdr:to>
      <xdr:col>85</xdr:col>
      <xdr:colOff>126364</xdr:colOff>
      <xdr:row>42</xdr:row>
      <xdr:rowOff>38100</xdr:rowOff>
    </xdr:to>
    <xdr:cxnSp macro="">
      <xdr:nvCxnSpPr>
        <xdr:cNvPr id="420" name="直線コネクタ 419"/>
        <xdr:cNvCxnSpPr/>
      </xdr:nvCxnSpPr>
      <xdr:spPr>
        <a:xfrm flipV="1">
          <a:off x="16318864" y="574357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1"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2" name="直線コネクタ 42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32402</xdr:rowOff>
    </xdr:from>
    <xdr:ext cx="405111" cy="259045"/>
    <xdr:sp macro="" textlink="">
      <xdr:nvSpPr>
        <xdr:cNvPr id="423" name="【認定こども園・幼稚園・保育所】&#10;有形固定資産減価償却率最大値テキスト"/>
        <xdr:cNvSpPr txBox="1"/>
      </xdr:nvSpPr>
      <xdr:spPr>
        <a:xfrm>
          <a:off x="16357600"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85725</xdr:rowOff>
    </xdr:from>
    <xdr:to>
      <xdr:col>86</xdr:col>
      <xdr:colOff>25400</xdr:colOff>
      <xdr:row>33</xdr:row>
      <xdr:rowOff>85725</xdr:rowOff>
    </xdr:to>
    <xdr:cxnSp macro="">
      <xdr:nvCxnSpPr>
        <xdr:cNvPr id="424" name="直線コネクタ 423"/>
        <xdr:cNvCxnSpPr/>
      </xdr:nvCxnSpPr>
      <xdr:spPr>
        <a:xfrm>
          <a:off x="16230600" y="574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19067</xdr:rowOff>
    </xdr:from>
    <xdr:ext cx="405111" cy="259045"/>
    <xdr:sp macro="" textlink="">
      <xdr:nvSpPr>
        <xdr:cNvPr id="425" name="【認定こども園・幼稚園・保育所】&#10;有形固定資産減価償却率平均値テキスト"/>
        <xdr:cNvSpPr txBox="1"/>
      </xdr:nvSpPr>
      <xdr:spPr>
        <a:xfrm>
          <a:off x="16357600" y="6362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6" name="フローチャート: 判断 425"/>
        <xdr:cNvSpPr/>
      </xdr:nvSpPr>
      <xdr:spPr>
        <a:xfrm>
          <a:off x="16268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427" name="フローチャート: 判断 426"/>
        <xdr:cNvSpPr/>
      </xdr:nvSpPr>
      <xdr:spPr>
        <a:xfrm>
          <a:off x="15430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158750</xdr:rowOff>
    </xdr:from>
    <xdr:to>
      <xdr:col>76</xdr:col>
      <xdr:colOff>165100</xdr:colOff>
      <xdr:row>37</xdr:row>
      <xdr:rowOff>88900</xdr:rowOff>
    </xdr:to>
    <xdr:sp macro="" textlink="">
      <xdr:nvSpPr>
        <xdr:cNvPr id="428" name="フローチャート: 判断 427"/>
        <xdr:cNvSpPr/>
      </xdr:nvSpPr>
      <xdr:spPr>
        <a:xfrm>
          <a:off x="14541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29" name="フローチャート: 判断 428"/>
        <xdr:cNvSpPr/>
      </xdr:nvSpPr>
      <xdr:spPr>
        <a:xfrm>
          <a:off x="13652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113030</xdr:rowOff>
    </xdr:from>
    <xdr:to>
      <xdr:col>67</xdr:col>
      <xdr:colOff>101600</xdr:colOff>
      <xdr:row>37</xdr:row>
      <xdr:rowOff>43180</xdr:rowOff>
    </xdr:to>
    <xdr:sp macro="" textlink="">
      <xdr:nvSpPr>
        <xdr:cNvPr id="430" name="フローチャート: 判断 429"/>
        <xdr:cNvSpPr/>
      </xdr:nvSpPr>
      <xdr:spPr>
        <a:xfrm>
          <a:off x="12763500" y="628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74930</xdr:rowOff>
    </xdr:from>
    <xdr:to>
      <xdr:col>67</xdr:col>
      <xdr:colOff>101600</xdr:colOff>
      <xdr:row>37</xdr:row>
      <xdr:rowOff>5080</xdr:rowOff>
    </xdr:to>
    <xdr:sp macro="" textlink="">
      <xdr:nvSpPr>
        <xdr:cNvPr id="436" name="楕円 435"/>
        <xdr:cNvSpPr/>
      </xdr:nvSpPr>
      <xdr:spPr>
        <a:xfrm>
          <a:off x="12763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124477</xdr:rowOff>
    </xdr:from>
    <xdr:ext cx="405111" cy="259045"/>
    <xdr:sp macro="" textlink="">
      <xdr:nvSpPr>
        <xdr:cNvPr id="437" name="n_1aveValue【認定こども園・幼稚園・保育所】&#10;有形固定資産減価償却率"/>
        <xdr:cNvSpPr txBox="1"/>
      </xdr:nvSpPr>
      <xdr:spPr>
        <a:xfrm>
          <a:off x="152660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105427</xdr:rowOff>
    </xdr:from>
    <xdr:ext cx="405111" cy="259045"/>
    <xdr:sp macro="" textlink="">
      <xdr:nvSpPr>
        <xdr:cNvPr id="438" name="n_2aveValue【認定こども園・幼稚園・保育所】&#10;有形固定資産減価償却率"/>
        <xdr:cNvSpPr txBox="1"/>
      </xdr:nvSpPr>
      <xdr:spPr>
        <a:xfrm>
          <a:off x="14389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113047</xdr:rowOff>
    </xdr:from>
    <xdr:ext cx="405111" cy="259045"/>
    <xdr:sp macro="" textlink="">
      <xdr:nvSpPr>
        <xdr:cNvPr id="439" name="n_3aveValue【認定こども園・幼稚園・保育所】&#10;有形固定資産減価償却率"/>
        <xdr:cNvSpPr txBox="1"/>
      </xdr:nvSpPr>
      <xdr:spPr>
        <a:xfrm>
          <a:off x="13500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34307</xdr:rowOff>
    </xdr:from>
    <xdr:ext cx="405111" cy="259045"/>
    <xdr:sp macro="" textlink="">
      <xdr:nvSpPr>
        <xdr:cNvPr id="440" name="n_4aveValue【認定こども園・幼稚園・保育所】&#10;有形固定資産減価償却率"/>
        <xdr:cNvSpPr txBox="1"/>
      </xdr:nvSpPr>
      <xdr:spPr>
        <a:xfrm>
          <a:off x="12611744" y="637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21607</xdr:rowOff>
    </xdr:from>
    <xdr:ext cx="405111" cy="259045"/>
    <xdr:sp macro="" textlink="">
      <xdr:nvSpPr>
        <xdr:cNvPr id="441" name="n_4mainValue【認定こども園・幼稚園・保育所】&#10;有形固定資産減価償却率"/>
        <xdr:cNvSpPr txBox="1"/>
      </xdr:nvSpPr>
      <xdr:spPr>
        <a:xfrm>
          <a:off x="126117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465" name="直線コネクタ 464"/>
        <xdr:cNvCxnSpPr/>
      </xdr:nvCxnSpPr>
      <xdr:spPr>
        <a:xfrm flipV="1">
          <a:off x="22160864" y="5830570"/>
          <a:ext cx="0" cy="133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466" name="【認定こども園・幼稚園・保育所】&#10;一人当たり面積最小値テキスト"/>
        <xdr:cNvSpPr txBox="1"/>
      </xdr:nvSpPr>
      <xdr:spPr>
        <a:xfrm>
          <a:off x="22199600" y="717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467" name="直線コネクタ 466"/>
        <xdr:cNvCxnSpPr/>
      </xdr:nvCxnSpPr>
      <xdr:spPr>
        <a:xfrm>
          <a:off x="22072600" y="71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468" name="【認定こども園・幼稚園・保育所】&#10;一人当たり面積最大値テキスト"/>
        <xdr:cNvSpPr txBox="1"/>
      </xdr:nvSpPr>
      <xdr:spPr>
        <a:xfrm>
          <a:off x="22199600"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469" name="直線コネクタ 468"/>
        <xdr:cNvCxnSpPr/>
      </xdr:nvCxnSpPr>
      <xdr:spPr>
        <a:xfrm>
          <a:off x="22072600" y="5830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62247</xdr:rowOff>
    </xdr:from>
    <xdr:ext cx="469744" cy="259045"/>
    <xdr:sp macro="" textlink="">
      <xdr:nvSpPr>
        <xdr:cNvPr id="470" name="【認定こども園・幼稚園・保育所】&#10;一人当たり面積平均値テキスト"/>
        <xdr:cNvSpPr txBox="1"/>
      </xdr:nvSpPr>
      <xdr:spPr>
        <a:xfrm>
          <a:off x="22199600" y="6748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471" name="フローチャート: 判断 470"/>
        <xdr:cNvSpPr/>
      </xdr:nvSpPr>
      <xdr:spPr>
        <a:xfrm>
          <a:off x="22110700" y="677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472" name="フローチャート: 判断 471"/>
        <xdr:cNvSpPr/>
      </xdr:nvSpPr>
      <xdr:spPr>
        <a:xfrm>
          <a:off x="21272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473" name="フローチャート: 判断 472"/>
        <xdr:cNvSpPr/>
      </xdr:nvSpPr>
      <xdr:spPr>
        <a:xfrm>
          <a:off x="20383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474" name="フローチャート: 判断 473"/>
        <xdr:cNvSpPr/>
      </xdr:nvSpPr>
      <xdr:spPr>
        <a:xfrm>
          <a:off x="19494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111760</xdr:rowOff>
    </xdr:from>
    <xdr:to>
      <xdr:col>98</xdr:col>
      <xdr:colOff>38100</xdr:colOff>
      <xdr:row>40</xdr:row>
      <xdr:rowOff>41910</xdr:rowOff>
    </xdr:to>
    <xdr:sp macro="" textlink="">
      <xdr:nvSpPr>
        <xdr:cNvPr id="475" name="フローチャート: 判断 474"/>
        <xdr:cNvSpPr/>
      </xdr:nvSpPr>
      <xdr:spPr>
        <a:xfrm>
          <a:off x="18605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41</xdr:row>
      <xdr:rowOff>31750</xdr:rowOff>
    </xdr:from>
    <xdr:to>
      <xdr:col>98</xdr:col>
      <xdr:colOff>38100</xdr:colOff>
      <xdr:row>41</xdr:row>
      <xdr:rowOff>133350</xdr:rowOff>
    </xdr:to>
    <xdr:sp macro="" textlink="">
      <xdr:nvSpPr>
        <xdr:cNvPr id="481" name="楕円 480"/>
        <xdr:cNvSpPr/>
      </xdr:nvSpPr>
      <xdr:spPr>
        <a:xfrm>
          <a:off x="18605500" y="706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38</xdr:row>
      <xdr:rowOff>33037</xdr:rowOff>
    </xdr:from>
    <xdr:ext cx="469744" cy="259045"/>
    <xdr:sp macro="" textlink="">
      <xdr:nvSpPr>
        <xdr:cNvPr id="482" name="n_1aveValue【認定こども園・幼稚園・保育所】&#10;一人当たり面積"/>
        <xdr:cNvSpPr txBox="1"/>
      </xdr:nvSpPr>
      <xdr:spPr>
        <a:xfrm>
          <a:off x="21075727"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47007</xdr:rowOff>
    </xdr:from>
    <xdr:ext cx="469744" cy="259045"/>
    <xdr:sp macro="" textlink="">
      <xdr:nvSpPr>
        <xdr:cNvPr id="483" name="n_2aveValue【認定こども園・幼稚園・保育所】&#10;一人当たり面積"/>
        <xdr:cNvSpPr txBox="1"/>
      </xdr:nvSpPr>
      <xdr:spPr>
        <a:xfrm>
          <a:off x="20199427" y="656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80027</xdr:rowOff>
    </xdr:from>
    <xdr:ext cx="469744" cy="259045"/>
    <xdr:sp macro="" textlink="">
      <xdr:nvSpPr>
        <xdr:cNvPr id="484" name="n_3aveValue【認定こども園・幼稚園・保育所】&#10;一人当たり面積"/>
        <xdr:cNvSpPr txBox="1"/>
      </xdr:nvSpPr>
      <xdr:spPr>
        <a:xfrm>
          <a:off x="19310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58437</xdr:rowOff>
    </xdr:from>
    <xdr:ext cx="469744" cy="259045"/>
    <xdr:sp macro="" textlink="">
      <xdr:nvSpPr>
        <xdr:cNvPr id="485" name="n_4aveValue【認定こども園・幼稚園・保育所】&#10;一人当たり面積"/>
        <xdr:cNvSpPr txBox="1"/>
      </xdr:nvSpPr>
      <xdr:spPr>
        <a:xfrm>
          <a:off x="18421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124477</xdr:rowOff>
    </xdr:from>
    <xdr:ext cx="469744" cy="259045"/>
    <xdr:sp macro="" textlink="">
      <xdr:nvSpPr>
        <xdr:cNvPr id="486" name="n_4mainValue【認定こども園・幼稚園・保育所】&#10;一人当たり面積"/>
        <xdr:cNvSpPr txBox="1"/>
      </xdr:nvSpPr>
      <xdr:spPr>
        <a:xfrm>
          <a:off x="18421427" y="71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7" name="正方形/長方形 48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8" name="正方形/長方形 48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9" name="正方形/長方形 48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0" name="正方形/長方形 48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1" name="正方形/長方形 49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2" name="正方形/長方形 49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3" name="正方形/長方形 49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4" name="正方形/長方形 49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5" name="テキスト ボックス 49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6" name="直線コネクタ 49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7" name="テキスト ボックス 49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8" name="直線コネクタ 49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9" name="テキスト ボックス 49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00" name="直線コネクタ 49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1" name="テキスト ボックス 50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2" name="直線コネクタ 50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3" name="テキスト ボックス 50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4" name="直線コネクタ 50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5" name="テキスト ボックス 50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6" name="直線コネクタ 50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7" name="テキスト ボックス 50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8" name="直線コネクタ 50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9" name="テキスト ボックス 50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64</xdr:row>
      <xdr:rowOff>19050</xdr:rowOff>
    </xdr:to>
    <xdr:cxnSp macro="">
      <xdr:nvCxnSpPr>
        <xdr:cNvPr id="511" name="直線コネクタ 510"/>
        <xdr:cNvCxnSpPr/>
      </xdr:nvCxnSpPr>
      <xdr:spPr>
        <a:xfrm flipV="1">
          <a:off x="16318864" y="950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512" name="【学校施設】&#10;有形固定資産減価償却率最小値テキスト"/>
        <xdr:cNvSpPr txBox="1"/>
      </xdr:nvSpPr>
      <xdr:spPr>
        <a:xfrm>
          <a:off x="16357600" y="1099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513" name="直線コネクタ 512"/>
        <xdr:cNvCxnSpPr/>
      </xdr:nvCxnSpPr>
      <xdr:spPr>
        <a:xfrm>
          <a:off x="16230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14" name="【学校施設】&#10;有形固定資産減価償却率最大値テキスト"/>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15" name="直線コネクタ 514"/>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9542</xdr:rowOff>
    </xdr:from>
    <xdr:ext cx="405111" cy="259045"/>
    <xdr:sp macro="" textlink="">
      <xdr:nvSpPr>
        <xdr:cNvPr id="516" name="【学校施設】&#10;有形固定資産減価償却率平均値テキスト"/>
        <xdr:cNvSpPr txBox="1"/>
      </xdr:nvSpPr>
      <xdr:spPr>
        <a:xfrm>
          <a:off x="16357600" y="1029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517" name="フローチャート: 判断 516"/>
        <xdr:cNvSpPr/>
      </xdr:nvSpPr>
      <xdr:spPr>
        <a:xfrm>
          <a:off x="16268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160655</xdr:rowOff>
    </xdr:from>
    <xdr:to>
      <xdr:col>81</xdr:col>
      <xdr:colOff>101600</xdr:colOff>
      <xdr:row>60</xdr:row>
      <xdr:rowOff>90805</xdr:rowOff>
    </xdr:to>
    <xdr:sp macro="" textlink="">
      <xdr:nvSpPr>
        <xdr:cNvPr id="518" name="フローチャート: 判断 517"/>
        <xdr:cNvSpPr/>
      </xdr:nvSpPr>
      <xdr:spPr>
        <a:xfrm>
          <a:off x="15430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151130</xdr:rowOff>
    </xdr:from>
    <xdr:to>
      <xdr:col>76</xdr:col>
      <xdr:colOff>165100</xdr:colOff>
      <xdr:row>60</xdr:row>
      <xdr:rowOff>81280</xdr:rowOff>
    </xdr:to>
    <xdr:sp macro="" textlink="">
      <xdr:nvSpPr>
        <xdr:cNvPr id="519" name="フローチャート: 判断 518"/>
        <xdr:cNvSpPr/>
      </xdr:nvSpPr>
      <xdr:spPr>
        <a:xfrm>
          <a:off x="14541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20" name="フローチャート: 判断 519"/>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168275</xdr:rowOff>
    </xdr:from>
    <xdr:to>
      <xdr:col>67</xdr:col>
      <xdr:colOff>101600</xdr:colOff>
      <xdr:row>60</xdr:row>
      <xdr:rowOff>98425</xdr:rowOff>
    </xdr:to>
    <xdr:sp macro="" textlink="">
      <xdr:nvSpPr>
        <xdr:cNvPr id="521" name="フローチャート: 判断 520"/>
        <xdr:cNvSpPr/>
      </xdr:nvSpPr>
      <xdr:spPr>
        <a:xfrm>
          <a:off x="12763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2" name="テキスト ボックス 52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3" name="テキスト ボックス 52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4" name="テキスト ボックス 52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5" name="テキスト ボックス 52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6" name="テキスト ボックス 52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527" name="楕円 526"/>
        <xdr:cNvSpPr/>
      </xdr:nvSpPr>
      <xdr:spPr>
        <a:xfrm>
          <a:off x="162687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170197</xdr:rowOff>
    </xdr:from>
    <xdr:ext cx="405111" cy="259045"/>
    <xdr:sp macro="" textlink="">
      <xdr:nvSpPr>
        <xdr:cNvPr id="528" name="【学校施設】&#10;有形固定資産減価償却率該当値テキスト"/>
        <xdr:cNvSpPr txBox="1"/>
      </xdr:nvSpPr>
      <xdr:spPr>
        <a:xfrm>
          <a:off x="16357600"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145415</xdr:rowOff>
    </xdr:from>
    <xdr:to>
      <xdr:col>81</xdr:col>
      <xdr:colOff>101600</xdr:colOff>
      <xdr:row>60</xdr:row>
      <xdr:rowOff>75565</xdr:rowOff>
    </xdr:to>
    <xdr:sp macro="" textlink="">
      <xdr:nvSpPr>
        <xdr:cNvPr id="529" name="楕円 528"/>
        <xdr:cNvSpPr/>
      </xdr:nvSpPr>
      <xdr:spPr>
        <a:xfrm>
          <a:off x="15430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24765</xdr:rowOff>
    </xdr:from>
    <xdr:to>
      <xdr:col>85</xdr:col>
      <xdr:colOff>127000</xdr:colOff>
      <xdr:row>60</xdr:row>
      <xdr:rowOff>26670</xdr:rowOff>
    </xdr:to>
    <xdr:cxnSp macro="">
      <xdr:nvCxnSpPr>
        <xdr:cNvPr id="530" name="直線コネクタ 529"/>
        <xdr:cNvCxnSpPr/>
      </xdr:nvCxnSpPr>
      <xdr:spPr>
        <a:xfrm>
          <a:off x="15481300" y="1031176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71120</xdr:rowOff>
    </xdr:from>
    <xdr:to>
      <xdr:col>76</xdr:col>
      <xdr:colOff>165100</xdr:colOff>
      <xdr:row>61</xdr:row>
      <xdr:rowOff>1270</xdr:rowOff>
    </xdr:to>
    <xdr:sp macro="" textlink="">
      <xdr:nvSpPr>
        <xdr:cNvPr id="531" name="楕円 530"/>
        <xdr:cNvSpPr/>
      </xdr:nvSpPr>
      <xdr:spPr>
        <a:xfrm>
          <a:off x="145415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24765</xdr:rowOff>
    </xdr:from>
    <xdr:to>
      <xdr:col>81</xdr:col>
      <xdr:colOff>50800</xdr:colOff>
      <xdr:row>60</xdr:row>
      <xdr:rowOff>121920</xdr:rowOff>
    </xdr:to>
    <xdr:cxnSp macro="">
      <xdr:nvCxnSpPr>
        <xdr:cNvPr id="532" name="直線コネクタ 531"/>
        <xdr:cNvCxnSpPr/>
      </xdr:nvCxnSpPr>
      <xdr:spPr>
        <a:xfrm flipV="1">
          <a:off x="14592300" y="1031176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67310</xdr:rowOff>
    </xdr:from>
    <xdr:to>
      <xdr:col>72</xdr:col>
      <xdr:colOff>38100</xdr:colOff>
      <xdr:row>61</xdr:row>
      <xdr:rowOff>168910</xdr:rowOff>
    </xdr:to>
    <xdr:sp macro="" textlink="">
      <xdr:nvSpPr>
        <xdr:cNvPr id="533" name="楕円 532"/>
        <xdr:cNvSpPr/>
      </xdr:nvSpPr>
      <xdr:spPr>
        <a:xfrm>
          <a:off x="13652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121920</xdr:rowOff>
    </xdr:from>
    <xdr:to>
      <xdr:col>76</xdr:col>
      <xdr:colOff>114300</xdr:colOff>
      <xdr:row>61</xdr:row>
      <xdr:rowOff>118110</xdr:rowOff>
    </xdr:to>
    <xdr:cxnSp macro="">
      <xdr:nvCxnSpPr>
        <xdr:cNvPr id="534" name="直線コネクタ 533"/>
        <xdr:cNvCxnSpPr/>
      </xdr:nvCxnSpPr>
      <xdr:spPr>
        <a:xfrm flipV="1">
          <a:off x="13703300" y="104089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95885</xdr:rowOff>
    </xdr:from>
    <xdr:to>
      <xdr:col>67</xdr:col>
      <xdr:colOff>101600</xdr:colOff>
      <xdr:row>62</xdr:row>
      <xdr:rowOff>26035</xdr:rowOff>
    </xdr:to>
    <xdr:sp macro="" textlink="">
      <xdr:nvSpPr>
        <xdr:cNvPr id="535" name="楕円 534"/>
        <xdr:cNvSpPr/>
      </xdr:nvSpPr>
      <xdr:spPr>
        <a:xfrm>
          <a:off x="12763500" y="1055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118110</xdr:rowOff>
    </xdr:from>
    <xdr:to>
      <xdr:col>71</xdr:col>
      <xdr:colOff>177800</xdr:colOff>
      <xdr:row>61</xdr:row>
      <xdr:rowOff>146685</xdr:rowOff>
    </xdr:to>
    <xdr:cxnSp macro="">
      <xdr:nvCxnSpPr>
        <xdr:cNvPr id="536" name="直線コネクタ 535"/>
        <xdr:cNvCxnSpPr/>
      </xdr:nvCxnSpPr>
      <xdr:spPr>
        <a:xfrm flipV="1">
          <a:off x="12814300" y="105765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81932</xdr:rowOff>
    </xdr:from>
    <xdr:ext cx="405111" cy="259045"/>
    <xdr:sp macro="" textlink="">
      <xdr:nvSpPr>
        <xdr:cNvPr id="537" name="n_1aveValue【学校施設】&#10;有形固定資産減価償却率"/>
        <xdr:cNvSpPr txBox="1"/>
      </xdr:nvSpPr>
      <xdr:spPr>
        <a:xfrm>
          <a:off x="152660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97807</xdr:rowOff>
    </xdr:from>
    <xdr:ext cx="405111" cy="259045"/>
    <xdr:sp macro="" textlink="">
      <xdr:nvSpPr>
        <xdr:cNvPr id="538" name="n_2aveValue【学校施設】&#10;有形固定資産減価償却率"/>
        <xdr:cNvSpPr txBox="1"/>
      </xdr:nvSpPr>
      <xdr:spPr>
        <a:xfrm>
          <a:off x="14389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539" name="n_3aveValue【学校施設】&#10;有形固定資産減価償却率"/>
        <xdr:cNvSpPr txBox="1"/>
      </xdr:nvSpPr>
      <xdr:spPr>
        <a:xfrm>
          <a:off x="13500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114952</xdr:rowOff>
    </xdr:from>
    <xdr:ext cx="405111" cy="259045"/>
    <xdr:sp macro="" textlink="">
      <xdr:nvSpPr>
        <xdr:cNvPr id="540" name="n_4aveValue【学校施設】&#10;有形固定資産減価償却率"/>
        <xdr:cNvSpPr txBox="1"/>
      </xdr:nvSpPr>
      <xdr:spPr>
        <a:xfrm>
          <a:off x="12611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92092</xdr:rowOff>
    </xdr:from>
    <xdr:ext cx="405111" cy="259045"/>
    <xdr:sp macro="" textlink="">
      <xdr:nvSpPr>
        <xdr:cNvPr id="541" name="n_1mainValue【学校施設】&#10;有形固定資産減価償却率"/>
        <xdr:cNvSpPr txBox="1"/>
      </xdr:nvSpPr>
      <xdr:spPr>
        <a:xfrm>
          <a:off x="152660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163847</xdr:rowOff>
    </xdr:from>
    <xdr:ext cx="405111" cy="259045"/>
    <xdr:sp macro="" textlink="">
      <xdr:nvSpPr>
        <xdr:cNvPr id="542" name="n_2mainValue【学校施設】&#10;有形固定資産減価償却率"/>
        <xdr:cNvSpPr txBox="1"/>
      </xdr:nvSpPr>
      <xdr:spPr>
        <a:xfrm>
          <a:off x="143897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160037</xdr:rowOff>
    </xdr:from>
    <xdr:ext cx="405111" cy="259045"/>
    <xdr:sp macro="" textlink="">
      <xdr:nvSpPr>
        <xdr:cNvPr id="543" name="n_3mainValue【学校施設】&#10;有形固定資産減価償却率"/>
        <xdr:cNvSpPr txBox="1"/>
      </xdr:nvSpPr>
      <xdr:spPr>
        <a:xfrm>
          <a:off x="13500744" y="1061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17162</xdr:rowOff>
    </xdr:from>
    <xdr:ext cx="405111" cy="259045"/>
    <xdr:sp macro="" textlink="">
      <xdr:nvSpPr>
        <xdr:cNvPr id="544" name="n_4mainValue【学校施設】&#10;有形固定資産減価償却率"/>
        <xdr:cNvSpPr txBox="1"/>
      </xdr:nvSpPr>
      <xdr:spPr>
        <a:xfrm>
          <a:off x="12611744" y="1064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5" name="正方形/長方形 54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6" name="正方形/長方形 54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7" name="正方形/長方形 54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8" name="正方形/長方形 54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9" name="正方形/長方形 54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0" name="正方形/長方形 54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1" name="正方形/長方形 55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2" name="正方形/長方形 55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3" name="テキスト ボックス 55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4" name="直線コネクタ 55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55" name="テキスト ボックス 55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56" name="直線コネクタ 55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7" name="テキスト ボックス 55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8" name="直線コネクタ 55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9" name="テキスト ボックス 55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0" name="直線コネクタ 55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1" name="テキスト ボックス 56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2" name="直線コネクタ 56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3" name="テキスト ボックス 56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4" name="直線コネクタ 56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5" name="テキスト ボックス 56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6" name="直線コネクタ 56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7" name="テキスト ボックス 56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569" name="直線コネクタ 568"/>
        <xdr:cNvCxnSpPr/>
      </xdr:nvCxnSpPr>
      <xdr:spPr>
        <a:xfrm flipV="1">
          <a:off x="22160864" y="9520428"/>
          <a:ext cx="0" cy="15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570" name="【学校施設】&#10;一人当たり面積最小値テキスト"/>
        <xdr:cNvSpPr txBox="1"/>
      </xdr:nvSpPr>
      <xdr:spPr>
        <a:xfrm>
          <a:off x="22199600" y="110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571" name="直線コネクタ 570"/>
        <xdr:cNvCxnSpPr/>
      </xdr:nvCxnSpPr>
      <xdr:spPr>
        <a:xfrm>
          <a:off x="22072600" y="11058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572" name="【学校施設】&#10;一人当たり面積最大値テキスト"/>
        <xdr:cNvSpPr txBox="1"/>
      </xdr:nvSpPr>
      <xdr:spPr>
        <a:xfrm>
          <a:off x="22199600" y="9295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573" name="直線コネクタ 572"/>
        <xdr:cNvCxnSpPr/>
      </xdr:nvCxnSpPr>
      <xdr:spPr>
        <a:xfrm>
          <a:off x="22072600" y="952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3700</xdr:rowOff>
    </xdr:from>
    <xdr:ext cx="469744" cy="259045"/>
    <xdr:sp macro="" textlink="">
      <xdr:nvSpPr>
        <xdr:cNvPr id="574" name="【学校施設】&#10;一人当たり面積平均値テキスト"/>
        <xdr:cNvSpPr txBox="1"/>
      </xdr:nvSpPr>
      <xdr:spPr>
        <a:xfrm>
          <a:off x="22199600" y="102907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575" name="フローチャート: 判断 574"/>
        <xdr:cNvSpPr/>
      </xdr:nvSpPr>
      <xdr:spPr>
        <a:xfrm>
          <a:off x="22110700" y="104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576" name="フローチャート: 判断 575"/>
        <xdr:cNvSpPr/>
      </xdr:nvSpPr>
      <xdr:spPr>
        <a:xfrm>
          <a:off x="21272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577" name="フローチャート: 判断 576"/>
        <xdr:cNvSpPr/>
      </xdr:nvSpPr>
      <xdr:spPr>
        <a:xfrm>
          <a:off x="20383500" y="1045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578" name="フローチャート: 判断 577"/>
        <xdr:cNvSpPr/>
      </xdr:nvSpPr>
      <xdr:spPr>
        <a:xfrm>
          <a:off x="19494500" y="104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24638</xdr:rowOff>
    </xdr:from>
    <xdr:to>
      <xdr:col>98</xdr:col>
      <xdr:colOff>38100</xdr:colOff>
      <xdr:row>61</xdr:row>
      <xdr:rowOff>126238</xdr:rowOff>
    </xdr:to>
    <xdr:sp macro="" textlink="">
      <xdr:nvSpPr>
        <xdr:cNvPr id="579" name="フローチャート: 判断 578"/>
        <xdr:cNvSpPr/>
      </xdr:nvSpPr>
      <xdr:spPr>
        <a:xfrm>
          <a:off x="18605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0" name="テキスト ボックス 57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1" name="テキスト ボックス 58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2" name="テキスト ボックス 58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3" name="テキスト ボックス 58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4" name="テキスト ボックス 58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119888</xdr:rowOff>
    </xdr:from>
    <xdr:to>
      <xdr:col>116</xdr:col>
      <xdr:colOff>114300</xdr:colOff>
      <xdr:row>63</xdr:row>
      <xdr:rowOff>50038</xdr:rowOff>
    </xdr:to>
    <xdr:sp macro="" textlink="">
      <xdr:nvSpPr>
        <xdr:cNvPr id="585" name="楕円 584"/>
        <xdr:cNvSpPr/>
      </xdr:nvSpPr>
      <xdr:spPr>
        <a:xfrm>
          <a:off x="22110700" y="1074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98315</xdr:rowOff>
    </xdr:from>
    <xdr:ext cx="469744" cy="259045"/>
    <xdr:sp macro="" textlink="">
      <xdr:nvSpPr>
        <xdr:cNvPr id="586" name="【学校施設】&#10;一人当たり面積該当値テキスト"/>
        <xdr:cNvSpPr txBox="1"/>
      </xdr:nvSpPr>
      <xdr:spPr>
        <a:xfrm>
          <a:off x="22199600" y="1072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114173</xdr:rowOff>
    </xdr:from>
    <xdr:to>
      <xdr:col>112</xdr:col>
      <xdr:colOff>38100</xdr:colOff>
      <xdr:row>63</xdr:row>
      <xdr:rowOff>44323</xdr:rowOff>
    </xdr:to>
    <xdr:sp macro="" textlink="">
      <xdr:nvSpPr>
        <xdr:cNvPr id="587" name="楕円 586"/>
        <xdr:cNvSpPr/>
      </xdr:nvSpPr>
      <xdr:spPr>
        <a:xfrm>
          <a:off x="21272500" y="1074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164973</xdr:rowOff>
    </xdr:from>
    <xdr:to>
      <xdr:col>116</xdr:col>
      <xdr:colOff>63500</xdr:colOff>
      <xdr:row>62</xdr:row>
      <xdr:rowOff>170688</xdr:rowOff>
    </xdr:to>
    <xdr:cxnSp macro="">
      <xdr:nvCxnSpPr>
        <xdr:cNvPr id="588" name="直線コネクタ 587"/>
        <xdr:cNvCxnSpPr/>
      </xdr:nvCxnSpPr>
      <xdr:spPr>
        <a:xfrm>
          <a:off x="21323300" y="10794873"/>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102743</xdr:rowOff>
    </xdr:from>
    <xdr:to>
      <xdr:col>107</xdr:col>
      <xdr:colOff>101600</xdr:colOff>
      <xdr:row>63</xdr:row>
      <xdr:rowOff>32893</xdr:rowOff>
    </xdr:to>
    <xdr:sp macro="" textlink="">
      <xdr:nvSpPr>
        <xdr:cNvPr id="589" name="楕円 588"/>
        <xdr:cNvSpPr/>
      </xdr:nvSpPr>
      <xdr:spPr>
        <a:xfrm>
          <a:off x="20383500" y="1073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153543</xdr:rowOff>
    </xdr:from>
    <xdr:to>
      <xdr:col>111</xdr:col>
      <xdr:colOff>177800</xdr:colOff>
      <xdr:row>62</xdr:row>
      <xdr:rowOff>164973</xdr:rowOff>
    </xdr:to>
    <xdr:cxnSp macro="">
      <xdr:nvCxnSpPr>
        <xdr:cNvPr id="590" name="直線コネクタ 589"/>
        <xdr:cNvCxnSpPr/>
      </xdr:nvCxnSpPr>
      <xdr:spPr>
        <a:xfrm>
          <a:off x="20434300" y="107834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126746</xdr:rowOff>
    </xdr:from>
    <xdr:to>
      <xdr:col>102</xdr:col>
      <xdr:colOff>165100</xdr:colOff>
      <xdr:row>63</xdr:row>
      <xdr:rowOff>56896</xdr:rowOff>
    </xdr:to>
    <xdr:sp macro="" textlink="">
      <xdr:nvSpPr>
        <xdr:cNvPr id="591" name="楕円 590"/>
        <xdr:cNvSpPr/>
      </xdr:nvSpPr>
      <xdr:spPr>
        <a:xfrm>
          <a:off x="19494500" y="1075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153543</xdr:rowOff>
    </xdr:from>
    <xdr:to>
      <xdr:col>107</xdr:col>
      <xdr:colOff>50800</xdr:colOff>
      <xdr:row>63</xdr:row>
      <xdr:rowOff>6096</xdr:rowOff>
    </xdr:to>
    <xdr:cxnSp macro="">
      <xdr:nvCxnSpPr>
        <xdr:cNvPr id="592" name="直線コネクタ 591"/>
        <xdr:cNvCxnSpPr/>
      </xdr:nvCxnSpPr>
      <xdr:spPr>
        <a:xfrm flipV="1">
          <a:off x="19545300" y="10783443"/>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114935</xdr:rowOff>
    </xdr:from>
    <xdr:to>
      <xdr:col>98</xdr:col>
      <xdr:colOff>38100</xdr:colOff>
      <xdr:row>63</xdr:row>
      <xdr:rowOff>45085</xdr:rowOff>
    </xdr:to>
    <xdr:sp macro="" textlink="">
      <xdr:nvSpPr>
        <xdr:cNvPr id="593" name="楕円 592"/>
        <xdr:cNvSpPr/>
      </xdr:nvSpPr>
      <xdr:spPr>
        <a:xfrm>
          <a:off x="18605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165735</xdr:rowOff>
    </xdr:from>
    <xdr:to>
      <xdr:col>102</xdr:col>
      <xdr:colOff>114300</xdr:colOff>
      <xdr:row>63</xdr:row>
      <xdr:rowOff>6096</xdr:rowOff>
    </xdr:to>
    <xdr:cxnSp macro="">
      <xdr:nvCxnSpPr>
        <xdr:cNvPr id="594" name="直線コネクタ 593"/>
        <xdr:cNvCxnSpPr/>
      </xdr:nvCxnSpPr>
      <xdr:spPr>
        <a:xfrm>
          <a:off x="18656300" y="10795635"/>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111142</xdr:rowOff>
    </xdr:from>
    <xdr:ext cx="469744" cy="259045"/>
    <xdr:sp macro="" textlink="">
      <xdr:nvSpPr>
        <xdr:cNvPr id="595" name="n_1aveValue【学校施設】&#10;一人当たり面積"/>
        <xdr:cNvSpPr txBox="1"/>
      </xdr:nvSpPr>
      <xdr:spPr>
        <a:xfrm>
          <a:off x="21075727" y="102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116095</xdr:rowOff>
    </xdr:from>
    <xdr:ext cx="469744" cy="259045"/>
    <xdr:sp macro="" textlink="">
      <xdr:nvSpPr>
        <xdr:cNvPr id="596" name="n_2aveValue【学校施設】&#10;一人当たり面積"/>
        <xdr:cNvSpPr txBox="1"/>
      </xdr:nvSpPr>
      <xdr:spPr>
        <a:xfrm>
          <a:off x="20199427" y="1023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144670</xdr:rowOff>
    </xdr:from>
    <xdr:ext cx="469744" cy="259045"/>
    <xdr:sp macro="" textlink="">
      <xdr:nvSpPr>
        <xdr:cNvPr id="597" name="n_3aveValue【学校施設】&#10;一人当たり面積"/>
        <xdr:cNvSpPr txBox="1"/>
      </xdr:nvSpPr>
      <xdr:spPr>
        <a:xfrm>
          <a:off x="19310427" y="1026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142765</xdr:rowOff>
    </xdr:from>
    <xdr:ext cx="469744" cy="259045"/>
    <xdr:sp macro="" textlink="">
      <xdr:nvSpPr>
        <xdr:cNvPr id="598" name="n_4aveValue【学校施設】&#10;一人当たり面積"/>
        <xdr:cNvSpPr txBox="1"/>
      </xdr:nvSpPr>
      <xdr:spPr>
        <a:xfrm>
          <a:off x="18421427"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35450</xdr:rowOff>
    </xdr:from>
    <xdr:ext cx="469744" cy="259045"/>
    <xdr:sp macro="" textlink="">
      <xdr:nvSpPr>
        <xdr:cNvPr id="599" name="n_1mainValue【学校施設】&#10;一人当たり面積"/>
        <xdr:cNvSpPr txBox="1"/>
      </xdr:nvSpPr>
      <xdr:spPr>
        <a:xfrm>
          <a:off x="21075727" y="10836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24020</xdr:rowOff>
    </xdr:from>
    <xdr:ext cx="469744" cy="259045"/>
    <xdr:sp macro="" textlink="">
      <xdr:nvSpPr>
        <xdr:cNvPr id="600" name="n_2mainValue【学校施設】&#10;一人当たり面積"/>
        <xdr:cNvSpPr txBox="1"/>
      </xdr:nvSpPr>
      <xdr:spPr>
        <a:xfrm>
          <a:off x="20199427" y="1082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48023</xdr:rowOff>
    </xdr:from>
    <xdr:ext cx="469744" cy="259045"/>
    <xdr:sp macro="" textlink="">
      <xdr:nvSpPr>
        <xdr:cNvPr id="601" name="n_3mainValue【学校施設】&#10;一人当たり面積"/>
        <xdr:cNvSpPr txBox="1"/>
      </xdr:nvSpPr>
      <xdr:spPr>
        <a:xfrm>
          <a:off x="19310427" y="10849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36212</xdr:rowOff>
    </xdr:from>
    <xdr:ext cx="469744" cy="259045"/>
    <xdr:sp macro="" textlink="">
      <xdr:nvSpPr>
        <xdr:cNvPr id="602" name="n_4mainValue【学校施設】&#10;一人当たり面積"/>
        <xdr:cNvSpPr txBox="1"/>
      </xdr:nvSpPr>
      <xdr:spPr>
        <a:xfrm>
          <a:off x="18421427" y="10837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3" name="正方形/長方形 60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4" name="正方形/長方形 60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5" name="正方形/長方形 60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6" name="正方形/長方形 60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7" name="正方形/長方形 60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8" name="正方形/長方形 60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9" name="正方形/長方形 60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0" name="正方形/長方形 60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11" name="正方形/長方形 61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2" name="正方形/長方形 61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3" name="正方形/長方形 61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4" name="正方形/長方形 61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5" name="正方形/長方形 61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6" name="正方形/長方形 61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7" name="正方形/長方形 61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8" name="正方形/長方形 61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19" name="正方形/長方形 61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0" name="正方形/長方形 61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1" name="正方形/長方形 62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2" name="正方形/長方形 62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3" name="正方形/長方形 62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4" name="正方形/長方形 62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5" name="正方形/長方形 62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6" name="正方形/長方形 62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7" name="テキスト ボックス 62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8" name="直線コネクタ 62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9" name="テキスト ボックス 62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30" name="直線コネクタ 62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31" name="テキスト ボックス 63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2" name="直線コネクタ 63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3" name="テキスト ボックス 63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4" name="直線コネクタ 63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5" name="テキスト ボックス 63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6" name="直線コネクタ 63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7" name="テキスト ボックス 63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8" name="直線コネクタ 63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39" name="テキスト ボックス 63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0" name="直線コネクタ 6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41" name="テキスト ボックス 64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643" name="直線コネクタ 642"/>
        <xdr:cNvCxnSpPr/>
      </xdr:nvCxnSpPr>
      <xdr:spPr>
        <a:xfrm flipV="1">
          <a:off x="16318864" y="1703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44"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45" name="直線コネクタ 64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646" name="【公民館】&#10;有形固定資産減価償却率最大値テキスト"/>
        <xdr:cNvSpPr txBox="1"/>
      </xdr:nvSpPr>
      <xdr:spPr>
        <a:xfrm>
          <a:off x="16357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647" name="直線コネクタ 646"/>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118763</xdr:rowOff>
    </xdr:from>
    <xdr:ext cx="405111" cy="259045"/>
    <xdr:sp macro="" textlink="">
      <xdr:nvSpPr>
        <xdr:cNvPr id="648" name="【公民館】&#10;有形固定資産減価償却率平均値テキスト"/>
        <xdr:cNvSpPr txBox="1"/>
      </xdr:nvSpPr>
      <xdr:spPr>
        <a:xfrm>
          <a:off x="16357600" y="17949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95886</xdr:rowOff>
    </xdr:from>
    <xdr:to>
      <xdr:col>85</xdr:col>
      <xdr:colOff>177800</xdr:colOff>
      <xdr:row>106</xdr:row>
      <xdr:rowOff>26036</xdr:rowOff>
    </xdr:to>
    <xdr:sp macro="" textlink="">
      <xdr:nvSpPr>
        <xdr:cNvPr id="649" name="フローチャート: 判断 648"/>
        <xdr:cNvSpPr/>
      </xdr:nvSpPr>
      <xdr:spPr>
        <a:xfrm>
          <a:off x="16268700" y="1809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86361</xdr:rowOff>
    </xdr:from>
    <xdr:to>
      <xdr:col>81</xdr:col>
      <xdr:colOff>101600</xdr:colOff>
      <xdr:row>106</xdr:row>
      <xdr:rowOff>16511</xdr:rowOff>
    </xdr:to>
    <xdr:sp macro="" textlink="">
      <xdr:nvSpPr>
        <xdr:cNvPr id="650" name="フローチャート: 判断 649"/>
        <xdr:cNvSpPr/>
      </xdr:nvSpPr>
      <xdr:spPr>
        <a:xfrm>
          <a:off x="1543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651" name="フローチャート: 判断 650"/>
        <xdr:cNvSpPr/>
      </xdr:nvSpPr>
      <xdr:spPr>
        <a:xfrm>
          <a:off x="1454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652" name="フローチャート: 判断 651"/>
        <xdr:cNvSpPr/>
      </xdr:nvSpPr>
      <xdr:spPr>
        <a:xfrm>
          <a:off x="13652500" y="180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76836</xdr:rowOff>
    </xdr:from>
    <xdr:to>
      <xdr:col>67</xdr:col>
      <xdr:colOff>101600</xdr:colOff>
      <xdr:row>106</xdr:row>
      <xdr:rowOff>6986</xdr:rowOff>
    </xdr:to>
    <xdr:sp macro="" textlink="">
      <xdr:nvSpPr>
        <xdr:cNvPr id="653" name="フローチャート: 判断 652"/>
        <xdr:cNvSpPr/>
      </xdr:nvSpPr>
      <xdr:spPr>
        <a:xfrm>
          <a:off x="12763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4" name="テキスト ボックス 65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5" name="テキスト ボックス 65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6" name="テキスト ボックス 65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7" name="テキスト ボックス 65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8" name="テキスト ボックス 65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17780</xdr:rowOff>
    </xdr:from>
    <xdr:to>
      <xdr:col>85</xdr:col>
      <xdr:colOff>177800</xdr:colOff>
      <xdr:row>108</xdr:row>
      <xdr:rowOff>119380</xdr:rowOff>
    </xdr:to>
    <xdr:sp macro="" textlink="">
      <xdr:nvSpPr>
        <xdr:cNvPr id="659" name="楕円 658"/>
        <xdr:cNvSpPr/>
      </xdr:nvSpPr>
      <xdr:spPr>
        <a:xfrm>
          <a:off x="16268700" y="185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104157</xdr:rowOff>
    </xdr:from>
    <xdr:ext cx="405111" cy="259045"/>
    <xdr:sp macro="" textlink="">
      <xdr:nvSpPr>
        <xdr:cNvPr id="660" name="【公民館】&#10;有形固定資産減価償却率該当値テキスト"/>
        <xdr:cNvSpPr txBox="1"/>
      </xdr:nvSpPr>
      <xdr:spPr>
        <a:xfrm>
          <a:off x="16357600" y="184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8255</xdr:rowOff>
    </xdr:from>
    <xdr:to>
      <xdr:col>81</xdr:col>
      <xdr:colOff>101600</xdr:colOff>
      <xdr:row>108</xdr:row>
      <xdr:rowOff>109855</xdr:rowOff>
    </xdr:to>
    <xdr:sp macro="" textlink="">
      <xdr:nvSpPr>
        <xdr:cNvPr id="661" name="楕円 660"/>
        <xdr:cNvSpPr/>
      </xdr:nvSpPr>
      <xdr:spPr>
        <a:xfrm>
          <a:off x="15430500" y="185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59055</xdr:rowOff>
    </xdr:from>
    <xdr:to>
      <xdr:col>85</xdr:col>
      <xdr:colOff>127000</xdr:colOff>
      <xdr:row>108</xdr:row>
      <xdr:rowOff>68580</xdr:rowOff>
    </xdr:to>
    <xdr:cxnSp macro="">
      <xdr:nvCxnSpPr>
        <xdr:cNvPr id="662" name="直線コネクタ 661"/>
        <xdr:cNvCxnSpPr/>
      </xdr:nvCxnSpPr>
      <xdr:spPr>
        <a:xfrm>
          <a:off x="15481300" y="185756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170180</xdr:rowOff>
    </xdr:from>
    <xdr:to>
      <xdr:col>76</xdr:col>
      <xdr:colOff>165100</xdr:colOff>
      <xdr:row>108</xdr:row>
      <xdr:rowOff>100330</xdr:rowOff>
    </xdr:to>
    <xdr:sp macro="" textlink="">
      <xdr:nvSpPr>
        <xdr:cNvPr id="663" name="楕円 662"/>
        <xdr:cNvSpPr/>
      </xdr:nvSpPr>
      <xdr:spPr>
        <a:xfrm>
          <a:off x="14541500" y="1851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49530</xdr:rowOff>
    </xdr:from>
    <xdr:to>
      <xdr:col>81</xdr:col>
      <xdr:colOff>50800</xdr:colOff>
      <xdr:row>108</xdr:row>
      <xdr:rowOff>59055</xdr:rowOff>
    </xdr:to>
    <xdr:cxnSp macro="">
      <xdr:nvCxnSpPr>
        <xdr:cNvPr id="664" name="直線コネクタ 663"/>
        <xdr:cNvCxnSpPr/>
      </xdr:nvCxnSpPr>
      <xdr:spPr>
        <a:xfrm>
          <a:off x="14592300" y="185661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160655</xdr:rowOff>
    </xdr:from>
    <xdr:to>
      <xdr:col>72</xdr:col>
      <xdr:colOff>38100</xdr:colOff>
      <xdr:row>108</xdr:row>
      <xdr:rowOff>90805</xdr:rowOff>
    </xdr:to>
    <xdr:sp macro="" textlink="">
      <xdr:nvSpPr>
        <xdr:cNvPr id="665" name="楕円 664"/>
        <xdr:cNvSpPr/>
      </xdr:nvSpPr>
      <xdr:spPr>
        <a:xfrm>
          <a:off x="13652500" y="185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40005</xdr:rowOff>
    </xdr:from>
    <xdr:to>
      <xdr:col>76</xdr:col>
      <xdr:colOff>114300</xdr:colOff>
      <xdr:row>108</xdr:row>
      <xdr:rowOff>49530</xdr:rowOff>
    </xdr:to>
    <xdr:cxnSp macro="">
      <xdr:nvCxnSpPr>
        <xdr:cNvPr id="666" name="直線コネクタ 665"/>
        <xdr:cNvCxnSpPr/>
      </xdr:nvCxnSpPr>
      <xdr:spPr>
        <a:xfrm>
          <a:off x="13703300" y="1855660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61595</xdr:rowOff>
    </xdr:from>
    <xdr:to>
      <xdr:col>67</xdr:col>
      <xdr:colOff>101600</xdr:colOff>
      <xdr:row>108</xdr:row>
      <xdr:rowOff>163195</xdr:rowOff>
    </xdr:to>
    <xdr:sp macro="" textlink="">
      <xdr:nvSpPr>
        <xdr:cNvPr id="667" name="楕円 666"/>
        <xdr:cNvSpPr/>
      </xdr:nvSpPr>
      <xdr:spPr>
        <a:xfrm>
          <a:off x="12763500" y="1857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40005</xdr:rowOff>
    </xdr:from>
    <xdr:to>
      <xdr:col>71</xdr:col>
      <xdr:colOff>177800</xdr:colOff>
      <xdr:row>108</xdr:row>
      <xdr:rowOff>112395</xdr:rowOff>
    </xdr:to>
    <xdr:cxnSp macro="">
      <xdr:nvCxnSpPr>
        <xdr:cNvPr id="668" name="直線コネクタ 667"/>
        <xdr:cNvCxnSpPr/>
      </xdr:nvCxnSpPr>
      <xdr:spPr>
        <a:xfrm flipV="1">
          <a:off x="12814300" y="1855660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33038</xdr:rowOff>
    </xdr:from>
    <xdr:ext cx="405111" cy="259045"/>
    <xdr:sp macro="" textlink="">
      <xdr:nvSpPr>
        <xdr:cNvPr id="669" name="n_1aveValue【公民館】&#10;有形固定資産減価償却率"/>
        <xdr:cNvSpPr txBox="1"/>
      </xdr:nvSpPr>
      <xdr:spPr>
        <a:xfrm>
          <a:off x="15266044" y="17863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170197</xdr:rowOff>
    </xdr:from>
    <xdr:ext cx="405111" cy="259045"/>
    <xdr:sp macro="" textlink="">
      <xdr:nvSpPr>
        <xdr:cNvPr id="670" name="n_2aveValue【公民館】&#10;有形固定資産減価償却率"/>
        <xdr:cNvSpPr txBox="1"/>
      </xdr:nvSpPr>
      <xdr:spPr>
        <a:xfrm>
          <a:off x="14389744" y="1782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38752</xdr:rowOff>
    </xdr:from>
    <xdr:ext cx="405111" cy="259045"/>
    <xdr:sp macro="" textlink="">
      <xdr:nvSpPr>
        <xdr:cNvPr id="671" name="n_3aveValue【公民館】&#10;有形固定資産減価償却率"/>
        <xdr:cNvSpPr txBox="1"/>
      </xdr:nvSpPr>
      <xdr:spPr>
        <a:xfrm>
          <a:off x="13500744" y="1786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23513</xdr:rowOff>
    </xdr:from>
    <xdr:ext cx="405111" cy="259045"/>
    <xdr:sp macro="" textlink="">
      <xdr:nvSpPr>
        <xdr:cNvPr id="672" name="n_4aveValue【公民館】&#10;有形固定資産減価償却率"/>
        <xdr:cNvSpPr txBox="1"/>
      </xdr:nvSpPr>
      <xdr:spPr>
        <a:xfrm>
          <a:off x="12611744" y="1785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100982</xdr:rowOff>
    </xdr:from>
    <xdr:ext cx="405111" cy="259045"/>
    <xdr:sp macro="" textlink="">
      <xdr:nvSpPr>
        <xdr:cNvPr id="673" name="n_1mainValue【公民館】&#10;有形固定資産減価償却率"/>
        <xdr:cNvSpPr txBox="1"/>
      </xdr:nvSpPr>
      <xdr:spPr>
        <a:xfrm>
          <a:off x="15266044"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91457</xdr:rowOff>
    </xdr:from>
    <xdr:ext cx="405111" cy="259045"/>
    <xdr:sp macro="" textlink="">
      <xdr:nvSpPr>
        <xdr:cNvPr id="674" name="n_2mainValue【公民館】&#10;有形固定資産減価償却率"/>
        <xdr:cNvSpPr txBox="1"/>
      </xdr:nvSpPr>
      <xdr:spPr>
        <a:xfrm>
          <a:off x="14389744"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81932</xdr:rowOff>
    </xdr:from>
    <xdr:ext cx="405111" cy="259045"/>
    <xdr:sp macro="" textlink="">
      <xdr:nvSpPr>
        <xdr:cNvPr id="675" name="n_3mainValue【公民館】&#10;有形固定資産減価償却率"/>
        <xdr:cNvSpPr txBox="1"/>
      </xdr:nvSpPr>
      <xdr:spPr>
        <a:xfrm>
          <a:off x="13500744" y="185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154322</xdr:rowOff>
    </xdr:from>
    <xdr:ext cx="405111" cy="259045"/>
    <xdr:sp macro="" textlink="">
      <xdr:nvSpPr>
        <xdr:cNvPr id="676" name="n_4mainValue【公民館】&#10;有形固定資産減価償却率"/>
        <xdr:cNvSpPr txBox="1"/>
      </xdr:nvSpPr>
      <xdr:spPr>
        <a:xfrm>
          <a:off x="12611744" y="186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7" name="正方形/長方形 67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8" name="正方形/長方形 67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9" name="正方形/長方形 67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0" name="正方形/長方形 67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1" name="正方形/長方形 68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2" name="正方形/長方形 68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3" name="正方形/長方形 68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84" name="正方形/長方形 68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85" name="テキスト ボックス 68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6" name="直線コネクタ 68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7" name="直線コネクタ 68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8" name="テキスト ボックス 68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9" name="直線コネクタ 68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90" name="テキスト ボックス 68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91" name="直線コネクタ 69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92" name="テキスト ボックス 69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93" name="直線コネクタ 69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94" name="テキスト ボックス 69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95" name="直線コネクタ 69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96" name="テキスト ボックス 69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7" name="直線コネクタ 69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8" name="テキスト ボックス 69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16002</xdr:rowOff>
    </xdr:from>
    <xdr:to>
      <xdr:col>116</xdr:col>
      <xdr:colOff>62864</xdr:colOff>
      <xdr:row>108</xdr:row>
      <xdr:rowOff>139446</xdr:rowOff>
    </xdr:to>
    <xdr:cxnSp macro="">
      <xdr:nvCxnSpPr>
        <xdr:cNvPr id="700" name="直線コネクタ 699"/>
        <xdr:cNvCxnSpPr/>
      </xdr:nvCxnSpPr>
      <xdr:spPr>
        <a:xfrm flipV="1">
          <a:off x="22160864" y="17332452"/>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143273</xdr:rowOff>
    </xdr:from>
    <xdr:ext cx="469744" cy="259045"/>
    <xdr:sp macro="" textlink="">
      <xdr:nvSpPr>
        <xdr:cNvPr id="701" name="【公民館】&#10;一人当たり面積最小値テキスト"/>
        <xdr:cNvSpPr txBox="1"/>
      </xdr:nvSpPr>
      <xdr:spPr>
        <a:xfrm>
          <a:off x="22199600" y="186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139446</xdr:rowOff>
    </xdr:from>
    <xdr:to>
      <xdr:col>116</xdr:col>
      <xdr:colOff>152400</xdr:colOff>
      <xdr:row>108</xdr:row>
      <xdr:rowOff>139446</xdr:rowOff>
    </xdr:to>
    <xdr:cxnSp macro="">
      <xdr:nvCxnSpPr>
        <xdr:cNvPr id="702" name="直線コネクタ 701"/>
        <xdr:cNvCxnSpPr/>
      </xdr:nvCxnSpPr>
      <xdr:spPr>
        <a:xfrm>
          <a:off x="22072600" y="1865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134129</xdr:rowOff>
    </xdr:from>
    <xdr:ext cx="469744" cy="259045"/>
    <xdr:sp macro="" textlink="">
      <xdr:nvSpPr>
        <xdr:cNvPr id="703" name="【公民館】&#10;一人当たり面積最大値テキスト"/>
        <xdr:cNvSpPr txBox="1"/>
      </xdr:nvSpPr>
      <xdr:spPr>
        <a:xfrm>
          <a:off x="22199600" y="1710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16002</xdr:rowOff>
    </xdr:from>
    <xdr:to>
      <xdr:col>116</xdr:col>
      <xdr:colOff>152400</xdr:colOff>
      <xdr:row>101</xdr:row>
      <xdr:rowOff>16002</xdr:rowOff>
    </xdr:to>
    <xdr:cxnSp macro="">
      <xdr:nvCxnSpPr>
        <xdr:cNvPr id="704" name="直線コネクタ 703"/>
        <xdr:cNvCxnSpPr/>
      </xdr:nvCxnSpPr>
      <xdr:spPr>
        <a:xfrm>
          <a:off x="22072600" y="1733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167149</xdr:rowOff>
    </xdr:from>
    <xdr:ext cx="469744" cy="259045"/>
    <xdr:sp macro="" textlink="">
      <xdr:nvSpPr>
        <xdr:cNvPr id="705" name="【公民館】&#10;一人当たり面積平均値テキスト"/>
        <xdr:cNvSpPr txBox="1"/>
      </xdr:nvSpPr>
      <xdr:spPr>
        <a:xfrm>
          <a:off x="22199600" y="181693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706" name="フローチャート: 判断 705"/>
        <xdr:cNvSpPr/>
      </xdr:nvSpPr>
      <xdr:spPr>
        <a:xfrm>
          <a:off x="22110700" y="1831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156463</xdr:rowOff>
    </xdr:from>
    <xdr:to>
      <xdr:col>112</xdr:col>
      <xdr:colOff>38100</xdr:colOff>
      <xdr:row>107</xdr:row>
      <xdr:rowOff>86613</xdr:rowOff>
    </xdr:to>
    <xdr:sp macro="" textlink="">
      <xdr:nvSpPr>
        <xdr:cNvPr id="707" name="フローチャート: 判断 706"/>
        <xdr:cNvSpPr/>
      </xdr:nvSpPr>
      <xdr:spPr>
        <a:xfrm>
          <a:off x="21272500" y="1833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158750</xdr:rowOff>
    </xdr:from>
    <xdr:to>
      <xdr:col>107</xdr:col>
      <xdr:colOff>101600</xdr:colOff>
      <xdr:row>107</xdr:row>
      <xdr:rowOff>88900</xdr:rowOff>
    </xdr:to>
    <xdr:sp macro="" textlink="">
      <xdr:nvSpPr>
        <xdr:cNvPr id="708" name="フローチャート: 判断 707"/>
        <xdr:cNvSpPr/>
      </xdr:nvSpPr>
      <xdr:spPr>
        <a:xfrm>
          <a:off x="20383500" y="18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148844</xdr:rowOff>
    </xdr:from>
    <xdr:to>
      <xdr:col>102</xdr:col>
      <xdr:colOff>165100</xdr:colOff>
      <xdr:row>107</xdr:row>
      <xdr:rowOff>78994</xdr:rowOff>
    </xdr:to>
    <xdr:sp macro="" textlink="">
      <xdr:nvSpPr>
        <xdr:cNvPr id="709" name="フローチャート: 判断 708"/>
        <xdr:cNvSpPr/>
      </xdr:nvSpPr>
      <xdr:spPr>
        <a:xfrm>
          <a:off x="19494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10" name="フローチャート: 判断 709"/>
        <xdr:cNvSpPr/>
      </xdr:nvSpPr>
      <xdr:spPr>
        <a:xfrm>
          <a:off x="18605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1" name="テキスト ボックス 71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2" name="テキスト ボックス 71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3" name="テキスト ボックス 71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14" name="テキスト ボックス 71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15" name="テキスト ボックス 71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88646</xdr:rowOff>
    </xdr:from>
    <xdr:to>
      <xdr:col>116</xdr:col>
      <xdr:colOff>114300</xdr:colOff>
      <xdr:row>109</xdr:row>
      <xdr:rowOff>18796</xdr:rowOff>
    </xdr:to>
    <xdr:sp macro="" textlink="">
      <xdr:nvSpPr>
        <xdr:cNvPr id="716" name="楕円 715"/>
        <xdr:cNvSpPr/>
      </xdr:nvSpPr>
      <xdr:spPr>
        <a:xfrm>
          <a:off x="22110700" y="1860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3573</xdr:rowOff>
    </xdr:from>
    <xdr:ext cx="469744" cy="259045"/>
    <xdr:sp macro="" textlink="">
      <xdr:nvSpPr>
        <xdr:cNvPr id="717" name="【公民館】&#10;一人当たり面積該当値テキスト"/>
        <xdr:cNvSpPr txBox="1"/>
      </xdr:nvSpPr>
      <xdr:spPr>
        <a:xfrm>
          <a:off x="22199600" y="1852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88646</xdr:rowOff>
    </xdr:from>
    <xdr:to>
      <xdr:col>112</xdr:col>
      <xdr:colOff>38100</xdr:colOff>
      <xdr:row>109</xdr:row>
      <xdr:rowOff>18796</xdr:rowOff>
    </xdr:to>
    <xdr:sp macro="" textlink="">
      <xdr:nvSpPr>
        <xdr:cNvPr id="718" name="楕円 717"/>
        <xdr:cNvSpPr/>
      </xdr:nvSpPr>
      <xdr:spPr>
        <a:xfrm>
          <a:off x="21272500" y="1860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139446</xdr:rowOff>
    </xdr:from>
    <xdr:to>
      <xdr:col>116</xdr:col>
      <xdr:colOff>63500</xdr:colOff>
      <xdr:row>108</xdr:row>
      <xdr:rowOff>139446</xdr:rowOff>
    </xdr:to>
    <xdr:cxnSp macro="">
      <xdr:nvCxnSpPr>
        <xdr:cNvPr id="719" name="直線コネクタ 718"/>
        <xdr:cNvCxnSpPr/>
      </xdr:nvCxnSpPr>
      <xdr:spPr>
        <a:xfrm>
          <a:off x="21323300" y="186560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88646</xdr:rowOff>
    </xdr:from>
    <xdr:to>
      <xdr:col>107</xdr:col>
      <xdr:colOff>101600</xdr:colOff>
      <xdr:row>109</xdr:row>
      <xdr:rowOff>18796</xdr:rowOff>
    </xdr:to>
    <xdr:sp macro="" textlink="">
      <xdr:nvSpPr>
        <xdr:cNvPr id="720" name="楕円 719"/>
        <xdr:cNvSpPr/>
      </xdr:nvSpPr>
      <xdr:spPr>
        <a:xfrm>
          <a:off x="20383500" y="1860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139446</xdr:rowOff>
    </xdr:from>
    <xdr:to>
      <xdr:col>111</xdr:col>
      <xdr:colOff>177800</xdr:colOff>
      <xdr:row>108</xdr:row>
      <xdr:rowOff>139446</xdr:rowOff>
    </xdr:to>
    <xdr:cxnSp macro="">
      <xdr:nvCxnSpPr>
        <xdr:cNvPr id="721" name="直線コネクタ 720"/>
        <xdr:cNvCxnSpPr/>
      </xdr:nvCxnSpPr>
      <xdr:spPr>
        <a:xfrm>
          <a:off x="20434300" y="186560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88646</xdr:rowOff>
    </xdr:from>
    <xdr:to>
      <xdr:col>102</xdr:col>
      <xdr:colOff>165100</xdr:colOff>
      <xdr:row>109</xdr:row>
      <xdr:rowOff>18796</xdr:rowOff>
    </xdr:to>
    <xdr:sp macro="" textlink="">
      <xdr:nvSpPr>
        <xdr:cNvPr id="722" name="楕円 721"/>
        <xdr:cNvSpPr/>
      </xdr:nvSpPr>
      <xdr:spPr>
        <a:xfrm>
          <a:off x="19494500" y="1860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139446</xdr:rowOff>
    </xdr:from>
    <xdr:to>
      <xdr:col>107</xdr:col>
      <xdr:colOff>50800</xdr:colOff>
      <xdr:row>108</xdr:row>
      <xdr:rowOff>139446</xdr:rowOff>
    </xdr:to>
    <xdr:cxnSp macro="">
      <xdr:nvCxnSpPr>
        <xdr:cNvPr id="723" name="直線コネクタ 722"/>
        <xdr:cNvCxnSpPr/>
      </xdr:nvCxnSpPr>
      <xdr:spPr>
        <a:xfrm>
          <a:off x="19545300" y="186560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53594</xdr:rowOff>
    </xdr:from>
    <xdr:to>
      <xdr:col>98</xdr:col>
      <xdr:colOff>38100</xdr:colOff>
      <xdr:row>108</xdr:row>
      <xdr:rowOff>155194</xdr:rowOff>
    </xdr:to>
    <xdr:sp macro="" textlink="">
      <xdr:nvSpPr>
        <xdr:cNvPr id="724" name="楕円 723"/>
        <xdr:cNvSpPr/>
      </xdr:nvSpPr>
      <xdr:spPr>
        <a:xfrm>
          <a:off x="18605500" y="1857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104394</xdr:rowOff>
    </xdr:from>
    <xdr:to>
      <xdr:col>102</xdr:col>
      <xdr:colOff>114300</xdr:colOff>
      <xdr:row>108</xdr:row>
      <xdr:rowOff>139446</xdr:rowOff>
    </xdr:to>
    <xdr:cxnSp macro="">
      <xdr:nvCxnSpPr>
        <xdr:cNvPr id="725" name="直線コネクタ 724"/>
        <xdr:cNvCxnSpPr/>
      </xdr:nvCxnSpPr>
      <xdr:spPr>
        <a:xfrm>
          <a:off x="18656300" y="18620994"/>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103140</xdr:rowOff>
    </xdr:from>
    <xdr:ext cx="469744" cy="259045"/>
    <xdr:sp macro="" textlink="">
      <xdr:nvSpPr>
        <xdr:cNvPr id="726" name="n_1aveValue【公民館】&#10;一人当たり面積"/>
        <xdr:cNvSpPr txBox="1"/>
      </xdr:nvSpPr>
      <xdr:spPr>
        <a:xfrm>
          <a:off x="21075727" y="1810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105427</xdr:rowOff>
    </xdr:from>
    <xdr:ext cx="469744" cy="259045"/>
    <xdr:sp macro="" textlink="">
      <xdr:nvSpPr>
        <xdr:cNvPr id="727" name="n_2aveValue【公民館】&#10;一人当たり面積"/>
        <xdr:cNvSpPr txBox="1"/>
      </xdr:nvSpPr>
      <xdr:spPr>
        <a:xfrm>
          <a:off x="20199427" y="18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95521</xdr:rowOff>
    </xdr:from>
    <xdr:ext cx="469744" cy="259045"/>
    <xdr:sp macro="" textlink="">
      <xdr:nvSpPr>
        <xdr:cNvPr id="728" name="n_3aveValue【公民館】&#10;一人当たり面積"/>
        <xdr:cNvSpPr txBox="1"/>
      </xdr:nvSpPr>
      <xdr:spPr>
        <a:xfrm>
          <a:off x="19310427" y="180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90188</xdr:rowOff>
    </xdr:from>
    <xdr:ext cx="469744" cy="259045"/>
    <xdr:sp macro="" textlink="">
      <xdr:nvSpPr>
        <xdr:cNvPr id="729" name="n_4aveValue【公民館】&#10;一人当たり面積"/>
        <xdr:cNvSpPr txBox="1"/>
      </xdr:nvSpPr>
      <xdr:spPr>
        <a:xfrm>
          <a:off x="18421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9923</xdr:rowOff>
    </xdr:from>
    <xdr:ext cx="469744" cy="259045"/>
    <xdr:sp macro="" textlink="">
      <xdr:nvSpPr>
        <xdr:cNvPr id="730" name="n_1mainValue【公民館】&#10;一人当たり面積"/>
        <xdr:cNvSpPr txBox="1"/>
      </xdr:nvSpPr>
      <xdr:spPr>
        <a:xfrm>
          <a:off x="21075727" y="1869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9923</xdr:rowOff>
    </xdr:from>
    <xdr:ext cx="469744" cy="259045"/>
    <xdr:sp macro="" textlink="">
      <xdr:nvSpPr>
        <xdr:cNvPr id="731" name="n_2mainValue【公民館】&#10;一人当たり面積"/>
        <xdr:cNvSpPr txBox="1"/>
      </xdr:nvSpPr>
      <xdr:spPr>
        <a:xfrm>
          <a:off x="20199427" y="1869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9923</xdr:rowOff>
    </xdr:from>
    <xdr:ext cx="469744" cy="259045"/>
    <xdr:sp macro="" textlink="">
      <xdr:nvSpPr>
        <xdr:cNvPr id="732" name="n_3mainValue【公民館】&#10;一人当たり面積"/>
        <xdr:cNvSpPr txBox="1"/>
      </xdr:nvSpPr>
      <xdr:spPr>
        <a:xfrm>
          <a:off x="19310427" y="1869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146321</xdr:rowOff>
    </xdr:from>
    <xdr:ext cx="469744" cy="259045"/>
    <xdr:sp macro="" textlink="">
      <xdr:nvSpPr>
        <xdr:cNvPr id="733" name="n_4mainValue【公民館】&#10;一人当たり面積"/>
        <xdr:cNvSpPr txBox="1"/>
      </xdr:nvSpPr>
      <xdr:spPr>
        <a:xfrm>
          <a:off x="18421427" y="1866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4" name="正方形/長方形 73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5" name="正方形/長方形 73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6" name="テキスト ボックス 73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類似団体と比較して特に有形固定資産減価償却率が大幅に（</a:t>
          </a:r>
          <a:r>
            <a:rPr kumimoji="1" lang="en-US" altLang="ja-JP" sz="900" b="0" i="0" baseline="0">
              <a:solidFill>
                <a:schemeClr val="dk1"/>
              </a:solidFill>
              <a:effectLst/>
              <a:latin typeface="+mn-lt"/>
              <a:ea typeface="+mn-ea"/>
              <a:cs typeface="+mn-cs"/>
            </a:rPr>
            <a:t>10</a:t>
          </a:r>
          <a:r>
            <a:rPr kumimoji="1" lang="ja-JP" altLang="ja-JP" sz="900" b="0" i="0" baseline="0">
              <a:solidFill>
                <a:schemeClr val="dk1"/>
              </a:solidFill>
              <a:effectLst/>
              <a:latin typeface="+mn-lt"/>
              <a:ea typeface="+mn-ea"/>
              <a:cs typeface="+mn-cs"/>
            </a:rPr>
            <a:t>ポイント以上）高くなっている施設は、公民館、福祉施設、一般廃棄物処理施設であり、特に低くなっている施設は、公営住宅、消防施設、市民会館である。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中でも公営住宅は、令和元年度に災害公営住宅の整備が完了したため、有形固定資産減価償却率が大幅に低下している。幼稚園については、令和２年度に町立幼稚園の民営化伴う売却により皆減となった。</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令和</a:t>
          </a:r>
          <a:r>
            <a:rPr kumimoji="1" lang="ja-JP" altLang="en-US" sz="900" b="0" i="0" baseline="0">
              <a:solidFill>
                <a:schemeClr val="dk1"/>
              </a:solidFill>
              <a:effectLst/>
              <a:latin typeface="+mn-lt"/>
              <a:ea typeface="+mn-ea"/>
              <a:cs typeface="+mn-cs"/>
            </a:rPr>
            <a:t>５</a:t>
          </a:r>
          <a:r>
            <a:rPr kumimoji="1" lang="ja-JP" altLang="ja-JP" sz="900" b="0" i="0" baseline="0">
              <a:solidFill>
                <a:schemeClr val="dk1"/>
              </a:solidFill>
              <a:effectLst/>
              <a:latin typeface="+mn-lt"/>
              <a:ea typeface="+mn-ea"/>
              <a:cs typeface="+mn-cs"/>
            </a:rPr>
            <a:t>年度においては、</a:t>
          </a:r>
          <a:r>
            <a:rPr kumimoji="1" lang="ja-JP" altLang="en-US" sz="900" b="0" i="0" baseline="0">
              <a:solidFill>
                <a:schemeClr val="dk1"/>
              </a:solidFill>
              <a:effectLst/>
              <a:latin typeface="+mn-lt"/>
              <a:ea typeface="+mn-ea"/>
              <a:cs typeface="+mn-cs"/>
            </a:rPr>
            <a:t>橋りょう以外のすべての施設について１年分の減価償却が進んだことにより前年度より減価償却率が上昇している。</a:t>
          </a:r>
          <a:r>
            <a:rPr kumimoji="1" lang="ja-JP" altLang="ja-JP" sz="900" b="0" i="0" baseline="0">
              <a:solidFill>
                <a:sysClr val="windowText" lastClr="000000"/>
              </a:solidFill>
              <a:effectLst/>
              <a:latin typeface="+mn-lt"/>
              <a:ea typeface="+mn-ea"/>
              <a:cs typeface="+mn-cs"/>
            </a:rPr>
            <a:t>役場庁舎については設備等の老朽化・耐用年数の経過により複数の設備を改修する必要があるため、今後は有形固定資産減価償却率の減少が見込まれる。</a:t>
          </a:r>
          <a:endParaRPr lang="ja-JP" altLang="ja-JP" sz="105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baseline="0">
              <a:solidFill>
                <a:sysClr val="windowText" lastClr="000000"/>
              </a:solidFill>
              <a:effectLst/>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lang="ja-JP" altLang="ja-JP" sz="900" b="0" i="0" baseline="0">
              <a:solidFill>
                <a:sysClr val="windowText" lastClr="000000"/>
              </a:solidFill>
              <a:effectLst/>
              <a:latin typeface="+mn-lt"/>
              <a:ea typeface="+mn-ea"/>
              <a:cs typeface="+mn-cs"/>
            </a:rPr>
            <a:t>生徒数増加に対応するため、令和６年</a:t>
          </a:r>
          <a:r>
            <a:rPr lang="ja-JP" altLang="en-US" sz="900" b="0" i="0" baseline="0">
              <a:solidFill>
                <a:sysClr val="windowText" lastClr="000000"/>
              </a:solidFill>
              <a:effectLst/>
              <a:latin typeface="+mn-lt"/>
              <a:ea typeface="+mn-ea"/>
              <a:cs typeface="+mn-cs"/>
            </a:rPr>
            <a:t>～令和９年度</a:t>
          </a:r>
          <a:r>
            <a:rPr lang="ja-JP" altLang="ja-JP" sz="900" b="0" i="0" baseline="0">
              <a:solidFill>
                <a:sysClr val="windowText" lastClr="000000"/>
              </a:solidFill>
              <a:effectLst/>
              <a:latin typeface="+mn-lt"/>
              <a:ea typeface="+mn-ea"/>
              <a:cs typeface="+mn-cs"/>
            </a:rPr>
            <a:t>に小中学校の校舎増築事業を予定している</a:t>
          </a:r>
          <a:r>
            <a:rPr lang="ja-JP" altLang="en-US" sz="900" b="0" i="0" baseline="0">
              <a:solidFill>
                <a:sysClr val="windowText" lastClr="000000"/>
              </a:solidFill>
              <a:effectLst/>
              <a:latin typeface="+mn-lt"/>
              <a:ea typeface="+mn-ea"/>
              <a:cs typeface="+mn-cs"/>
            </a:rPr>
            <a:t>ため学校施設の</a:t>
          </a:r>
          <a:r>
            <a:rPr kumimoji="1" lang="ja-JP" altLang="ja-JP" sz="900" b="0" i="0" baseline="0">
              <a:solidFill>
                <a:schemeClr val="dk1"/>
              </a:solidFill>
              <a:effectLst/>
              <a:latin typeface="+mn-lt"/>
              <a:ea typeface="+mn-ea"/>
              <a:cs typeface="+mn-cs"/>
            </a:rPr>
            <a:t>有形固定資産減価償却率の減少が見込まれる。</a:t>
          </a:r>
          <a:endParaRPr lang="ja-JP" altLang="ja-JP" sz="900">
            <a:effectLst/>
          </a:endParaRPr>
        </a:p>
        <a:p>
          <a:pPr eaLnBrk="1" fontAlgn="auto" latinLnBrk="0" hangingPunct="1"/>
          <a:r>
            <a:rPr kumimoji="1" lang="ja-JP" altLang="ja-JP" sz="900" b="0" i="0" baseline="0">
              <a:solidFill>
                <a:sysClr val="windowText" lastClr="000000"/>
              </a:solidFill>
              <a:effectLst/>
              <a:latin typeface="+mn-lt"/>
              <a:ea typeface="+mn-ea"/>
              <a:cs typeface="+mn-cs"/>
            </a:rPr>
            <a:t>公営住宅については、平成２８年熊本地震により被災した町民向けに整備を行った災害公営住宅が完成したため、既存の老朽化が進んだ町営住宅とのバランスを調整しながら適切に管理運営を行う。</a:t>
          </a:r>
          <a:endParaRPr lang="ja-JP" altLang="ja-JP" sz="1050">
            <a:solidFill>
              <a:sysClr val="windowText" lastClr="000000"/>
            </a:solidFill>
            <a:effectLst/>
          </a:endParaRPr>
        </a:p>
        <a:p>
          <a:pPr eaLnBrk="1" fontAlgn="auto" latinLnBrk="0" hangingPunct="1"/>
          <a:r>
            <a:rPr kumimoji="1" lang="ja-JP" altLang="ja-JP" sz="900" b="0" i="0" baseline="0">
              <a:solidFill>
                <a:sysClr val="windowText" lastClr="000000"/>
              </a:solidFill>
              <a:effectLst/>
              <a:latin typeface="+mn-lt"/>
              <a:ea typeface="+mn-ea"/>
              <a:cs typeface="+mn-cs"/>
            </a:rPr>
            <a:t>公民館及び福祉施設については、老朽化がかなり進んでおり有形固定資産減価償却率が高くなっているため、ほかの施設との複合化を視野に入れ償却、再編を検討する必要がある。</a:t>
          </a:r>
          <a:endParaRPr lang="ja-JP" altLang="ja-JP" sz="1050">
            <a:solidFill>
              <a:sysClr val="windowText" lastClr="000000"/>
            </a:solidFill>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41148</xdr:rowOff>
    </xdr:from>
    <xdr:to>
      <xdr:col>24</xdr:col>
      <xdr:colOff>62865</xdr:colOff>
      <xdr:row>64</xdr:row>
      <xdr:rowOff>0</xdr:rowOff>
    </xdr:to>
    <xdr:cxnSp macro="">
      <xdr:nvCxnSpPr>
        <xdr:cNvPr id="71" name="直線コネクタ 70"/>
        <xdr:cNvCxnSpPr/>
      </xdr:nvCxnSpPr>
      <xdr:spPr>
        <a:xfrm flipV="1">
          <a:off x="4634865" y="964234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72" name="【体育館・プール】&#10;有形固定資産減価償却率最小値テキスト"/>
        <xdr:cNvSpPr txBox="1"/>
      </xdr:nvSpPr>
      <xdr:spPr>
        <a:xfrm>
          <a:off x="4673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73" name="直線コネクタ 72"/>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159275</xdr:rowOff>
    </xdr:from>
    <xdr:ext cx="405111" cy="259045"/>
    <xdr:sp macro="" textlink="">
      <xdr:nvSpPr>
        <xdr:cNvPr id="74" name="【体育館・プール】&#10;有形固定資産減価償却率最大値テキスト"/>
        <xdr:cNvSpPr txBox="1"/>
      </xdr:nvSpPr>
      <xdr:spPr>
        <a:xfrm>
          <a:off x="4673600" y="941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75" name="直線コネクタ 74"/>
        <xdr:cNvCxnSpPr/>
      </xdr:nvCxnSpPr>
      <xdr:spPr>
        <a:xfrm>
          <a:off x="4546600" y="964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156227</xdr:rowOff>
    </xdr:from>
    <xdr:ext cx="405111" cy="259045"/>
    <xdr:sp macro="" textlink="">
      <xdr:nvSpPr>
        <xdr:cNvPr id="76" name="【体育館・プール】&#10;有形固定資産減価償却率平均値テキスト"/>
        <xdr:cNvSpPr txBox="1"/>
      </xdr:nvSpPr>
      <xdr:spPr>
        <a:xfrm>
          <a:off x="4673600" y="1027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xdr:rowOff>
    </xdr:from>
    <xdr:to>
      <xdr:col>24</xdr:col>
      <xdr:colOff>114300</xdr:colOff>
      <xdr:row>60</xdr:row>
      <xdr:rowOff>107950</xdr:rowOff>
    </xdr:to>
    <xdr:sp macro="" textlink="">
      <xdr:nvSpPr>
        <xdr:cNvPr id="77" name="フローチャート: 判断 76"/>
        <xdr:cNvSpPr/>
      </xdr:nvSpPr>
      <xdr:spPr>
        <a:xfrm>
          <a:off x="45847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109220</xdr:rowOff>
    </xdr:from>
    <xdr:to>
      <xdr:col>20</xdr:col>
      <xdr:colOff>38100</xdr:colOff>
      <xdr:row>60</xdr:row>
      <xdr:rowOff>39370</xdr:rowOff>
    </xdr:to>
    <xdr:sp macro="" textlink="">
      <xdr:nvSpPr>
        <xdr:cNvPr id="78" name="フローチャート: 判断 77"/>
        <xdr:cNvSpPr/>
      </xdr:nvSpPr>
      <xdr:spPr>
        <a:xfrm>
          <a:off x="3746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79" name="フローチャート: 判断 78"/>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36068</xdr:rowOff>
    </xdr:from>
    <xdr:to>
      <xdr:col>10</xdr:col>
      <xdr:colOff>165100</xdr:colOff>
      <xdr:row>59</xdr:row>
      <xdr:rowOff>137668</xdr:rowOff>
    </xdr:to>
    <xdr:sp macro="" textlink="">
      <xdr:nvSpPr>
        <xdr:cNvPr id="80" name="フローチャート: 判断 79"/>
        <xdr:cNvSpPr/>
      </xdr:nvSpPr>
      <xdr:spPr>
        <a:xfrm>
          <a:off x="1968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29210</xdr:rowOff>
    </xdr:from>
    <xdr:to>
      <xdr:col>6</xdr:col>
      <xdr:colOff>38100</xdr:colOff>
      <xdr:row>59</xdr:row>
      <xdr:rowOff>130810</xdr:rowOff>
    </xdr:to>
    <xdr:sp macro="" textlink="">
      <xdr:nvSpPr>
        <xdr:cNvPr id="81" name="フローチャート: 判断 80"/>
        <xdr:cNvSpPr/>
      </xdr:nvSpPr>
      <xdr:spPr>
        <a:xfrm>
          <a:off x="1079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134366</xdr:rowOff>
    </xdr:from>
    <xdr:to>
      <xdr:col>24</xdr:col>
      <xdr:colOff>114300</xdr:colOff>
      <xdr:row>60</xdr:row>
      <xdr:rowOff>64516</xdr:rowOff>
    </xdr:to>
    <xdr:sp macro="" textlink="">
      <xdr:nvSpPr>
        <xdr:cNvPr id="87" name="楕円 86"/>
        <xdr:cNvSpPr/>
      </xdr:nvSpPr>
      <xdr:spPr>
        <a:xfrm>
          <a:off x="4584700" y="102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157243</xdr:rowOff>
    </xdr:from>
    <xdr:ext cx="405111" cy="259045"/>
    <xdr:sp macro="" textlink="">
      <xdr:nvSpPr>
        <xdr:cNvPr id="88" name="【体育館・プール】&#10;有形固定資産減価償却率該当値テキスト"/>
        <xdr:cNvSpPr txBox="1"/>
      </xdr:nvSpPr>
      <xdr:spPr>
        <a:xfrm>
          <a:off x="4673600" y="10101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84074</xdr:rowOff>
    </xdr:from>
    <xdr:to>
      <xdr:col>20</xdr:col>
      <xdr:colOff>38100</xdr:colOff>
      <xdr:row>60</xdr:row>
      <xdr:rowOff>14224</xdr:rowOff>
    </xdr:to>
    <xdr:sp macro="" textlink="">
      <xdr:nvSpPr>
        <xdr:cNvPr id="89" name="楕円 88"/>
        <xdr:cNvSpPr/>
      </xdr:nvSpPr>
      <xdr:spPr>
        <a:xfrm>
          <a:off x="3746500" y="10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134874</xdr:rowOff>
    </xdr:from>
    <xdr:to>
      <xdr:col>24</xdr:col>
      <xdr:colOff>63500</xdr:colOff>
      <xdr:row>60</xdr:row>
      <xdr:rowOff>13716</xdr:rowOff>
    </xdr:to>
    <xdr:cxnSp macro="">
      <xdr:nvCxnSpPr>
        <xdr:cNvPr id="90" name="直線コネクタ 89"/>
        <xdr:cNvCxnSpPr/>
      </xdr:nvCxnSpPr>
      <xdr:spPr>
        <a:xfrm>
          <a:off x="3797300" y="1025042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31496</xdr:rowOff>
    </xdr:from>
    <xdr:to>
      <xdr:col>15</xdr:col>
      <xdr:colOff>101600</xdr:colOff>
      <xdr:row>59</xdr:row>
      <xdr:rowOff>133096</xdr:rowOff>
    </xdr:to>
    <xdr:sp macro="" textlink="">
      <xdr:nvSpPr>
        <xdr:cNvPr id="91" name="楕円 90"/>
        <xdr:cNvSpPr/>
      </xdr:nvSpPr>
      <xdr:spPr>
        <a:xfrm>
          <a:off x="2857500" y="1014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82296</xdr:rowOff>
    </xdr:from>
    <xdr:to>
      <xdr:col>19</xdr:col>
      <xdr:colOff>177800</xdr:colOff>
      <xdr:row>59</xdr:row>
      <xdr:rowOff>134874</xdr:rowOff>
    </xdr:to>
    <xdr:cxnSp macro="">
      <xdr:nvCxnSpPr>
        <xdr:cNvPr id="92" name="直線コネクタ 91"/>
        <xdr:cNvCxnSpPr/>
      </xdr:nvCxnSpPr>
      <xdr:spPr>
        <a:xfrm>
          <a:off x="2908300" y="1019784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152654</xdr:rowOff>
    </xdr:from>
    <xdr:to>
      <xdr:col>10</xdr:col>
      <xdr:colOff>165100</xdr:colOff>
      <xdr:row>59</xdr:row>
      <xdr:rowOff>82804</xdr:rowOff>
    </xdr:to>
    <xdr:sp macro="" textlink="">
      <xdr:nvSpPr>
        <xdr:cNvPr id="93" name="楕円 92"/>
        <xdr:cNvSpPr/>
      </xdr:nvSpPr>
      <xdr:spPr>
        <a:xfrm>
          <a:off x="1968500" y="100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32004</xdr:rowOff>
    </xdr:from>
    <xdr:to>
      <xdr:col>15</xdr:col>
      <xdr:colOff>50800</xdr:colOff>
      <xdr:row>59</xdr:row>
      <xdr:rowOff>82296</xdr:rowOff>
    </xdr:to>
    <xdr:cxnSp macro="">
      <xdr:nvCxnSpPr>
        <xdr:cNvPr id="94" name="直線コネクタ 93"/>
        <xdr:cNvCxnSpPr/>
      </xdr:nvCxnSpPr>
      <xdr:spPr>
        <a:xfrm>
          <a:off x="2019300" y="1014755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102362</xdr:rowOff>
    </xdr:from>
    <xdr:to>
      <xdr:col>6</xdr:col>
      <xdr:colOff>38100</xdr:colOff>
      <xdr:row>59</xdr:row>
      <xdr:rowOff>32512</xdr:rowOff>
    </xdr:to>
    <xdr:sp macro="" textlink="">
      <xdr:nvSpPr>
        <xdr:cNvPr id="95" name="楕円 94"/>
        <xdr:cNvSpPr/>
      </xdr:nvSpPr>
      <xdr:spPr>
        <a:xfrm>
          <a:off x="1079500" y="1004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153162</xdr:rowOff>
    </xdr:from>
    <xdr:to>
      <xdr:col>10</xdr:col>
      <xdr:colOff>114300</xdr:colOff>
      <xdr:row>59</xdr:row>
      <xdr:rowOff>32004</xdr:rowOff>
    </xdr:to>
    <xdr:cxnSp macro="">
      <xdr:nvCxnSpPr>
        <xdr:cNvPr id="96" name="直線コネクタ 95"/>
        <xdr:cNvCxnSpPr/>
      </xdr:nvCxnSpPr>
      <xdr:spPr>
        <a:xfrm>
          <a:off x="1130300" y="1009726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30497</xdr:rowOff>
    </xdr:from>
    <xdr:ext cx="405111" cy="259045"/>
    <xdr:sp macro="" textlink="">
      <xdr:nvSpPr>
        <xdr:cNvPr id="97" name="n_1aveValue【体育館・プール】&#10;有形固定資産減価償却率"/>
        <xdr:cNvSpPr txBox="1"/>
      </xdr:nvSpPr>
      <xdr:spPr>
        <a:xfrm>
          <a:off x="35820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98"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128795</xdr:rowOff>
    </xdr:from>
    <xdr:ext cx="405111" cy="259045"/>
    <xdr:sp macro="" textlink="">
      <xdr:nvSpPr>
        <xdr:cNvPr id="99" name="n_3aveValue【体育館・プール】&#10;有形固定資産減価償却率"/>
        <xdr:cNvSpPr txBox="1"/>
      </xdr:nvSpPr>
      <xdr:spPr>
        <a:xfrm>
          <a:off x="18167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121937</xdr:rowOff>
    </xdr:from>
    <xdr:ext cx="405111" cy="259045"/>
    <xdr:sp macro="" textlink="">
      <xdr:nvSpPr>
        <xdr:cNvPr id="100" name="n_4aveValue【体育館・プール】&#10;有形固定資産減価償却率"/>
        <xdr:cNvSpPr txBox="1"/>
      </xdr:nvSpPr>
      <xdr:spPr>
        <a:xfrm>
          <a:off x="927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30751</xdr:rowOff>
    </xdr:from>
    <xdr:ext cx="405111" cy="259045"/>
    <xdr:sp macro="" textlink="">
      <xdr:nvSpPr>
        <xdr:cNvPr id="101" name="n_1mainValue【体育館・プール】&#10;有形固定資産減価償却率"/>
        <xdr:cNvSpPr txBox="1"/>
      </xdr:nvSpPr>
      <xdr:spPr>
        <a:xfrm>
          <a:off x="35820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149623</xdr:rowOff>
    </xdr:from>
    <xdr:ext cx="405111" cy="259045"/>
    <xdr:sp macro="" textlink="">
      <xdr:nvSpPr>
        <xdr:cNvPr id="102" name="n_2mainValue【体育館・プール】&#10;有形固定資産減価償却率"/>
        <xdr:cNvSpPr txBox="1"/>
      </xdr:nvSpPr>
      <xdr:spPr>
        <a:xfrm>
          <a:off x="2705744" y="992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99331</xdr:rowOff>
    </xdr:from>
    <xdr:ext cx="405111" cy="259045"/>
    <xdr:sp macro="" textlink="">
      <xdr:nvSpPr>
        <xdr:cNvPr id="103" name="n_3mainValue【体育館・プール】&#10;有形固定資産減価償却率"/>
        <xdr:cNvSpPr txBox="1"/>
      </xdr:nvSpPr>
      <xdr:spPr>
        <a:xfrm>
          <a:off x="1816744" y="9871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49039</xdr:rowOff>
    </xdr:from>
    <xdr:ext cx="405111" cy="259045"/>
    <xdr:sp macro="" textlink="">
      <xdr:nvSpPr>
        <xdr:cNvPr id="104" name="n_4mainValue【体育館・プール】&#10;有形固定資産減価償却率"/>
        <xdr:cNvSpPr txBox="1"/>
      </xdr:nvSpPr>
      <xdr:spPr>
        <a:xfrm>
          <a:off x="927744" y="982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128" name="直線コネクタ 127"/>
        <xdr:cNvCxnSpPr/>
      </xdr:nvCxnSpPr>
      <xdr:spPr>
        <a:xfrm flipV="1">
          <a:off x="10476865" y="9749028"/>
          <a:ext cx="0" cy="1295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129" name="【体育館・プール】&#10;一人当たり面積最小値テキスト"/>
        <xdr:cNvSpPr txBox="1"/>
      </xdr:nvSpPr>
      <xdr:spPr>
        <a:xfrm>
          <a:off x="10515600" y="110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130" name="直線コネクタ 129"/>
        <xdr:cNvCxnSpPr/>
      </xdr:nvCxnSpPr>
      <xdr:spPr>
        <a:xfrm>
          <a:off x="10388600" y="11044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131" name="【体育館・プール】&#10;一人当たり面積最大値テキスト"/>
        <xdr:cNvSpPr txBox="1"/>
      </xdr:nvSpPr>
      <xdr:spPr>
        <a:xfrm>
          <a:off x="10515600" y="952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132" name="直線コネクタ 131"/>
        <xdr:cNvCxnSpPr/>
      </xdr:nvCxnSpPr>
      <xdr:spPr>
        <a:xfrm>
          <a:off x="10388600" y="974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162577</xdr:rowOff>
    </xdr:from>
    <xdr:ext cx="469744" cy="259045"/>
    <xdr:sp macro="" textlink="">
      <xdr:nvSpPr>
        <xdr:cNvPr id="133" name="【体育館・プール】&#10;一人当たり面積平均値テキスト"/>
        <xdr:cNvSpPr txBox="1"/>
      </xdr:nvSpPr>
      <xdr:spPr>
        <a:xfrm>
          <a:off x="10515600" y="1062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134" name="フローチャート: 判断 133"/>
        <xdr:cNvSpPr/>
      </xdr:nvSpPr>
      <xdr:spPr>
        <a:xfrm>
          <a:off x="10426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135" name="フローチャート: 判断 134"/>
        <xdr:cNvSpPr/>
      </xdr:nvSpPr>
      <xdr:spPr>
        <a:xfrm>
          <a:off x="9588500" y="1077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136" name="フローチャート: 判断 135"/>
        <xdr:cNvSpPr/>
      </xdr:nvSpPr>
      <xdr:spPr>
        <a:xfrm>
          <a:off x="8699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137" name="フローチャート: 判断 136"/>
        <xdr:cNvSpPr/>
      </xdr:nvSpPr>
      <xdr:spPr>
        <a:xfrm>
          <a:off x="7810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130937</xdr:rowOff>
    </xdr:from>
    <xdr:to>
      <xdr:col>36</xdr:col>
      <xdr:colOff>165100</xdr:colOff>
      <xdr:row>63</xdr:row>
      <xdr:rowOff>61087</xdr:rowOff>
    </xdr:to>
    <xdr:sp macro="" textlink="">
      <xdr:nvSpPr>
        <xdr:cNvPr id="138" name="フローチャート: 判断 137"/>
        <xdr:cNvSpPr/>
      </xdr:nvSpPr>
      <xdr:spPr>
        <a:xfrm>
          <a:off x="6921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53975</xdr:rowOff>
    </xdr:from>
    <xdr:to>
      <xdr:col>55</xdr:col>
      <xdr:colOff>50800</xdr:colOff>
      <xdr:row>63</xdr:row>
      <xdr:rowOff>155575</xdr:rowOff>
    </xdr:to>
    <xdr:sp macro="" textlink="">
      <xdr:nvSpPr>
        <xdr:cNvPr id="144" name="楕円 143"/>
        <xdr:cNvSpPr/>
      </xdr:nvSpPr>
      <xdr:spPr>
        <a:xfrm>
          <a:off x="10426700" y="1085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32402</xdr:rowOff>
    </xdr:from>
    <xdr:ext cx="469744" cy="259045"/>
    <xdr:sp macro="" textlink="">
      <xdr:nvSpPr>
        <xdr:cNvPr id="145" name="【体育館・プール】&#10;一人当たり面積該当値テキスト"/>
        <xdr:cNvSpPr txBox="1"/>
      </xdr:nvSpPr>
      <xdr:spPr>
        <a:xfrm>
          <a:off x="10515600" y="1083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52832</xdr:rowOff>
    </xdr:from>
    <xdr:to>
      <xdr:col>50</xdr:col>
      <xdr:colOff>165100</xdr:colOff>
      <xdr:row>63</xdr:row>
      <xdr:rowOff>154432</xdr:rowOff>
    </xdr:to>
    <xdr:sp macro="" textlink="">
      <xdr:nvSpPr>
        <xdr:cNvPr id="146" name="楕円 145"/>
        <xdr:cNvSpPr/>
      </xdr:nvSpPr>
      <xdr:spPr>
        <a:xfrm>
          <a:off x="9588500" y="1085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103632</xdr:rowOff>
    </xdr:from>
    <xdr:to>
      <xdr:col>55</xdr:col>
      <xdr:colOff>0</xdr:colOff>
      <xdr:row>63</xdr:row>
      <xdr:rowOff>104775</xdr:rowOff>
    </xdr:to>
    <xdr:cxnSp macro="">
      <xdr:nvCxnSpPr>
        <xdr:cNvPr id="147" name="直線コネクタ 146"/>
        <xdr:cNvCxnSpPr/>
      </xdr:nvCxnSpPr>
      <xdr:spPr>
        <a:xfrm>
          <a:off x="9639300" y="10904982"/>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50165</xdr:rowOff>
    </xdr:from>
    <xdr:to>
      <xdr:col>46</xdr:col>
      <xdr:colOff>38100</xdr:colOff>
      <xdr:row>63</xdr:row>
      <xdr:rowOff>151765</xdr:rowOff>
    </xdr:to>
    <xdr:sp macro="" textlink="">
      <xdr:nvSpPr>
        <xdr:cNvPr id="148" name="楕円 147"/>
        <xdr:cNvSpPr/>
      </xdr:nvSpPr>
      <xdr:spPr>
        <a:xfrm>
          <a:off x="86995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100965</xdr:rowOff>
    </xdr:from>
    <xdr:to>
      <xdr:col>50</xdr:col>
      <xdr:colOff>114300</xdr:colOff>
      <xdr:row>63</xdr:row>
      <xdr:rowOff>103632</xdr:rowOff>
    </xdr:to>
    <xdr:cxnSp macro="">
      <xdr:nvCxnSpPr>
        <xdr:cNvPr id="149" name="直線コネクタ 148"/>
        <xdr:cNvCxnSpPr/>
      </xdr:nvCxnSpPr>
      <xdr:spPr>
        <a:xfrm>
          <a:off x="8750300" y="10902315"/>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48260</xdr:rowOff>
    </xdr:from>
    <xdr:to>
      <xdr:col>41</xdr:col>
      <xdr:colOff>101600</xdr:colOff>
      <xdr:row>63</xdr:row>
      <xdr:rowOff>149860</xdr:rowOff>
    </xdr:to>
    <xdr:sp macro="" textlink="">
      <xdr:nvSpPr>
        <xdr:cNvPr id="150" name="楕円 149"/>
        <xdr:cNvSpPr/>
      </xdr:nvSpPr>
      <xdr:spPr>
        <a:xfrm>
          <a:off x="7810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99060</xdr:rowOff>
    </xdr:from>
    <xdr:to>
      <xdr:col>45</xdr:col>
      <xdr:colOff>177800</xdr:colOff>
      <xdr:row>63</xdr:row>
      <xdr:rowOff>100965</xdr:rowOff>
    </xdr:to>
    <xdr:cxnSp macro="">
      <xdr:nvCxnSpPr>
        <xdr:cNvPr id="151" name="直線コネクタ 150"/>
        <xdr:cNvCxnSpPr/>
      </xdr:nvCxnSpPr>
      <xdr:spPr>
        <a:xfrm>
          <a:off x="7861300" y="109004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44831</xdr:rowOff>
    </xdr:from>
    <xdr:to>
      <xdr:col>36</xdr:col>
      <xdr:colOff>165100</xdr:colOff>
      <xdr:row>63</xdr:row>
      <xdr:rowOff>146431</xdr:rowOff>
    </xdr:to>
    <xdr:sp macro="" textlink="">
      <xdr:nvSpPr>
        <xdr:cNvPr id="152" name="楕円 151"/>
        <xdr:cNvSpPr/>
      </xdr:nvSpPr>
      <xdr:spPr>
        <a:xfrm>
          <a:off x="6921500" y="1084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95631</xdr:rowOff>
    </xdr:from>
    <xdr:to>
      <xdr:col>41</xdr:col>
      <xdr:colOff>50800</xdr:colOff>
      <xdr:row>63</xdr:row>
      <xdr:rowOff>99060</xdr:rowOff>
    </xdr:to>
    <xdr:cxnSp macro="">
      <xdr:nvCxnSpPr>
        <xdr:cNvPr id="153" name="直線コネクタ 152"/>
        <xdr:cNvCxnSpPr/>
      </xdr:nvCxnSpPr>
      <xdr:spPr>
        <a:xfrm>
          <a:off x="6972300" y="1089698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89425</xdr:rowOff>
    </xdr:from>
    <xdr:ext cx="469744" cy="259045"/>
    <xdr:sp macro="" textlink="">
      <xdr:nvSpPr>
        <xdr:cNvPr id="154" name="n_1aveValue【体育館・プール】&#10;一人当たり面積"/>
        <xdr:cNvSpPr txBox="1"/>
      </xdr:nvSpPr>
      <xdr:spPr>
        <a:xfrm>
          <a:off x="9391727" y="10547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91711</xdr:rowOff>
    </xdr:from>
    <xdr:ext cx="469744" cy="259045"/>
    <xdr:sp macro="" textlink="">
      <xdr:nvSpPr>
        <xdr:cNvPr id="155" name="n_2aveValue【体育館・プール】&#10;一人当たり面積"/>
        <xdr:cNvSpPr txBox="1"/>
      </xdr:nvSpPr>
      <xdr:spPr>
        <a:xfrm>
          <a:off x="8515427" y="1055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105427</xdr:rowOff>
    </xdr:from>
    <xdr:ext cx="469744" cy="259045"/>
    <xdr:sp macro="" textlink="">
      <xdr:nvSpPr>
        <xdr:cNvPr id="156" name="n_3aveValue【体育館・プール】&#10;一人当たり面積"/>
        <xdr:cNvSpPr txBox="1"/>
      </xdr:nvSpPr>
      <xdr:spPr>
        <a:xfrm>
          <a:off x="7626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77614</xdr:rowOff>
    </xdr:from>
    <xdr:ext cx="469744" cy="259045"/>
    <xdr:sp macro="" textlink="">
      <xdr:nvSpPr>
        <xdr:cNvPr id="157" name="n_4aveValue【体育館・プール】&#10;一人当たり面積"/>
        <xdr:cNvSpPr txBox="1"/>
      </xdr:nvSpPr>
      <xdr:spPr>
        <a:xfrm>
          <a:off x="6737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145559</xdr:rowOff>
    </xdr:from>
    <xdr:ext cx="469744" cy="259045"/>
    <xdr:sp macro="" textlink="">
      <xdr:nvSpPr>
        <xdr:cNvPr id="158" name="n_1mainValue【体育館・プール】&#10;一人当たり面積"/>
        <xdr:cNvSpPr txBox="1"/>
      </xdr:nvSpPr>
      <xdr:spPr>
        <a:xfrm>
          <a:off x="9391727" y="1094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142892</xdr:rowOff>
    </xdr:from>
    <xdr:ext cx="469744" cy="259045"/>
    <xdr:sp macro="" textlink="">
      <xdr:nvSpPr>
        <xdr:cNvPr id="159" name="n_2mainValue【体育館・プール】&#10;一人当たり面積"/>
        <xdr:cNvSpPr txBox="1"/>
      </xdr:nvSpPr>
      <xdr:spPr>
        <a:xfrm>
          <a:off x="8515427"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140987</xdr:rowOff>
    </xdr:from>
    <xdr:ext cx="469744" cy="259045"/>
    <xdr:sp macro="" textlink="">
      <xdr:nvSpPr>
        <xdr:cNvPr id="160" name="n_3mainValue【体育館・プール】&#10;一人当たり面積"/>
        <xdr:cNvSpPr txBox="1"/>
      </xdr:nvSpPr>
      <xdr:spPr>
        <a:xfrm>
          <a:off x="762642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137558</xdr:rowOff>
    </xdr:from>
    <xdr:ext cx="469744" cy="259045"/>
    <xdr:sp macro="" textlink="">
      <xdr:nvSpPr>
        <xdr:cNvPr id="161" name="n_4mainValue【体育館・プール】&#10;一人当たり面積"/>
        <xdr:cNvSpPr txBox="1"/>
      </xdr:nvSpPr>
      <xdr:spPr>
        <a:xfrm>
          <a:off x="6737427" y="1093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53339</xdr:rowOff>
    </xdr:from>
    <xdr:to>
      <xdr:col>24</xdr:col>
      <xdr:colOff>62865</xdr:colOff>
      <xdr:row>86</xdr:row>
      <xdr:rowOff>114300</xdr:rowOff>
    </xdr:to>
    <xdr:cxnSp macro="">
      <xdr:nvCxnSpPr>
        <xdr:cNvPr id="186" name="直線コネクタ 185"/>
        <xdr:cNvCxnSpPr/>
      </xdr:nvCxnSpPr>
      <xdr:spPr>
        <a:xfrm flipV="1">
          <a:off x="4634865"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xdr:rowOff>
    </xdr:from>
    <xdr:ext cx="405111" cy="259045"/>
    <xdr:sp macro="" textlink="">
      <xdr:nvSpPr>
        <xdr:cNvPr id="189" name="【福祉施設】&#10;有形固定資産減価償却率最大値テキスト"/>
        <xdr:cNvSpPr txBox="1"/>
      </xdr:nvSpPr>
      <xdr:spPr>
        <a:xfrm>
          <a:off x="4673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53339</xdr:rowOff>
    </xdr:from>
    <xdr:to>
      <xdr:col>24</xdr:col>
      <xdr:colOff>152400</xdr:colOff>
      <xdr:row>77</xdr:row>
      <xdr:rowOff>53339</xdr:rowOff>
    </xdr:to>
    <xdr:cxnSp macro="">
      <xdr:nvCxnSpPr>
        <xdr:cNvPr id="190" name="直線コネクタ 189"/>
        <xdr:cNvCxnSpPr/>
      </xdr:nvCxnSpPr>
      <xdr:spPr>
        <a:xfrm>
          <a:off x="4546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17797</xdr:rowOff>
    </xdr:from>
    <xdr:ext cx="405111" cy="259045"/>
    <xdr:sp macro="" textlink="">
      <xdr:nvSpPr>
        <xdr:cNvPr id="191" name="【福祉施設】&#10;有形固定資産減価償却率平均値テキスト"/>
        <xdr:cNvSpPr txBox="1"/>
      </xdr:nvSpPr>
      <xdr:spPr>
        <a:xfrm>
          <a:off x="4673600" y="14076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192" name="フローチャート: 判断 191"/>
        <xdr:cNvSpPr/>
      </xdr:nvSpPr>
      <xdr:spPr>
        <a:xfrm>
          <a:off x="45847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193" name="フローチャート: 判断 192"/>
        <xdr:cNvSpPr/>
      </xdr:nvSpPr>
      <xdr:spPr>
        <a:xfrm>
          <a:off x="3746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194" name="フローチャート: 判断 193"/>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155575</xdr:rowOff>
    </xdr:to>
    <xdr:sp macro="" textlink="">
      <xdr:nvSpPr>
        <xdr:cNvPr id="195" name="フローチャート: 判断 194"/>
        <xdr:cNvSpPr/>
      </xdr:nvSpPr>
      <xdr:spPr>
        <a:xfrm>
          <a:off x="1968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61595</xdr:rowOff>
    </xdr:from>
    <xdr:to>
      <xdr:col>6</xdr:col>
      <xdr:colOff>38100</xdr:colOff>
      <xdr:row>82</xdr:row>
      <xdr:rowOff>163195</xdr:rowOff>
    </xdr:to>
    <xdr:sp macro="" textlink="">
      <xdr:nvSpPr>
        <xdr:cNvPr id="196" name="フローチャート: 判断 195"/>
        <xdr:cNvSpPr/>
      </xdr:nvSpPr>
      <xdr:spPr>
        <a:xfrm>
          <a:off x="1079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149225</xdr:rowOff>
    </xdr:from>
    <xdr:to>
      <xdr:col>24</xdr:col>
      <xdr:colOff>114300</xdr:colOff>
      <xdr:row>85</xdr:row>
      <xdr:rowOff>79375</xdr:rowOff>
    </xdr:to>
    <xdr:sp macro="" textlink="">
      <xdr:nvSpPr>
        <xdr:cNvPr id="202" name="楕円 201"/>
        <xdr:cNvSpPr/>
      </xdr:nvSpPr>
      <xdr:spPr>
        <a:xfrm>
          <a:off x="4584700" y="145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127652</xdr:rowOff>
    </xdr:from>
    <xdr:ext cx="405111" cy="259045"/>
    <xdr:sp macro="" textlink="">
      <xdr:nvSpPr>
        <xdr:cNvPr id="203" name="【福祉施設】&#10;有形固定資産減価償却率該当値テキスト"/>
        <xdr:cNvSpPr txBox="1"/>
      </xdr:nvSpPr>
      <xdr:spPr>
        <a:xfrm>
          <a:off x="4673600" y="1452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118745</xdr:rowOff>
    </xdr:from>
    <xdr:to>
      <xdr:col>20</xdr:col>
      <xdr:colOff>38100</xdr:colOff>
      <xdr:row>85</xdr:row>
      <xdr:rowOff>48895</xdr:rowOff>
    </xdr:to>
    <xdr:sp macro="" textlink="">
      <xdr:nvSpPr>
        <xdr:cNvPr id="204" name="楕円 203"/>
        <xdr:cNvSpPr/>
      </xdr:nvSpPr>
      <xdr:spPr>
        <a:xfrm>
          <a:off x="3746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169545</xdr:rowOff>
    </xdr:from>
    <xdr:to>
      <xdr:col>24</xdr:col>
      <xdr:colOff>63500</xdr:colOff>
      <xdr:row>85</xdr:row>
      <xdr:rowOff>28575</xdr:rowOff>
    </xdr:to>
    <xdr:cxnSp macro="">
      <xdr:nvCxnSpPr>
        <xdr:cNvPr id="205" name="直線コネクタ 204"/>
        <xdr:cNvCxnSpPr/>
      </xdr:nvCxnSpPr>
      <xdr:spPr>
        <a:xfrm>
          <a:off x="3797300" y="1457134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80645</xdr:rowOff>
    </xdr:from>
    <xdr:to>
      <xdr:col>15</xdr:col>
      <xdr:colOff>101600</xdr:colOff>
      <xdr:row>85</xdr:row>
      <xdr:rowOff>10795</xdr:rowOff>
    </xdr:to>
    <xdr:sp macro="" textlink="">
      <xdr:nvSpPr>
        <xdr:cNvPr id="206" name="楕円 205"/>
        <xdr:cNvSpPr/>
      </xdr:nvSpPr>
      <xdr:spPr>
        <a:xfrm>
          <a:off x="2857500" y="1448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131445</xdr:rowOff>
    </xdr:from>
    <xdr:to>
      <xdr:col>19</xdr:col>
      <xdr:colOff>177800</xdr:colOff>
      <xdr:row>84</xdr:row>
      <xdr:rowOff>169545</xdr:rowOff>
    </xdr:to>
    <xdr:cxnSp macro="">
      <xdr:nvCxnSpPr>
        <xdr:cNvPr id="207" name="直線コネクタ 206"/>
        <xdr:cNvCxnSpPr/>
      </xdr:nvCxnSpPr>
      <xdr:spPr>
        <a:xfrm>
          <a:off x="2908300" y="145332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80645</xdr:rowOff>
    </xdr:from>
    <xdr:to>
      <xdr:col>10</xdr:col>
      <xdr:colOff>165100</xdr:colOff>
      <xdr:row>85</xdr:row>
      <xdr:rowOff>10795</xdr:rowOff>
    </xdr:to>
    <xdr:sp macro="" textlink="">
      <xdr:nvSpPr>
        <xdr:cNvPr id="208" name="楕円 207"/>
        <xdr:cNvSpPr/>
      </xdr:nvSpPr>
      <xdr:spPr>
        <a:xfrm>
          <a:off x="1968500" y="1448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131445</xdr:rowOff>
    </xdr:from>
    <xdr:to>
      <xdr:col>15</xdr:col>
      <xdr:colOff>50800</xdr:colOff>
      <xdr:row>84</xdr:row>
      <xdr:rowOff>131445</xdr:rowOff>
    </xdr:to>
    <xdr:cxnSp macro="">
      <xdr:nvCxnSpPr>
        <xdr:cNvPr id="209" name="直線コネクタ 208"/>
        <xdr:cNvCxnSpPr/>
      </xdr:nvCxnSpPr>
      <xdr:spPr>
        <a:xfrm>
          <a:off x="2019300" y="14533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46355</xdr:rowOff>
    </xdr:from>
    <xdr:to>
      <xdr:col>6</xdr:col>
      <xdr:colOff>38100</xdr:colOff>
      <xdr:row>84</xdr:row>
      <xdr:rowOff>147955</xdr:rowOff>
    </xdr:to>
    <xdr:sp macro="" textlink="">
      <xdr:nvSpPr>
        <xdr:cNvPr id="210" name="楕円 209"/>
        <xdr:cNvSpPr/>
      </xdr:nvSpPr>
      <xdr:spPr>
        <a:xfrm>
          <a:off x="10795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97155</xdr:rowOff>
    </xdr:from>
    <xdr:to>
      <xdr:col>10</xdr:col>
      <xdr:colOff>114300</xdr:colOff>
      <xdr:row>84</xdr:row>
      <xdr:rowOff>131445</xdr:rowOff>
    </xdr:to>
    <xdr:cxnSp macro="">
      <xdr:nvCxnSpPr>
        <xdr:cNvPr id="211" name="直線コネクタ 210"/>
        <xdr:cNvCxnSpPr/>
      </xdr:nvCxnSpPr>
      <xdr:spPr>
        <a:xfrm>
          <a:off x="1130300" y="144989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73041</xdr:rowOff>
    </xdr:from>
    <xdr:ext cx="405111" cy="259045"/>
    <xdr:sp macro="" textlink="">
      <xdr:nvSpPr>
        <xdr:cNvPr id="212" name="n_1aveValue【福祉施設】&#10;有形固定資産減価償却率"/>
        <xdr:cNvSpPr txBox="1"/>
      </xdr:nvSpPr>
      <xdr:spPr>
        <a:xfrm>
          <a:off x="35820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40657</xdr:rowOff>
    </xdr:from>
    <xdr:ext cx="405111" cy="259045"/>
    <xdr:sp macro="" textlink="">
      <xdr:nvSpPr>
        <xdr:cNvPr id="213" name="n_2aveValue【福祉施設】&#10;有形固定資産減価償却率"/>
        <xdr:cNvSpPr txBox="1"/>
      </xdr:nvSpPr>
      <xdr:spPr>
        <a:xfrm>
          <a:off x="2705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652</xdr:rowOff>
    </xdr:from>
    <xdr:ext cx="405111" cy="259045"/>
    <xdr:sp macro="" textlink="">
      <xdr:nvSpPr>
        <xdr:cNvPr id="214" name="n_3aveValue【福祉施設】&#10;有形固定資産減価償却率"/>
        <xdr:cNvSpPr txBox="1"/>
      </xdr:nvSpPr>
      <xdr:spPr>
        <a:xfrm>
          <a:off x="18167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8272</xdr:rowOff>
    </xdr:from>
    <xdr:ext cx="405111" cy="259045"/>
    <xdr:sp macro="" textlink="">
      <xdr:nvSpPr>
        <xdr:cNvPr id="215" name="n_4aveValue【福祉施設】&#10;有形固定資産減価償却率"/>
        <xdr:cNvSpPr txBox="1"/>
      </xdr:nvSpPr>
      <xdr:spPr>
        <a:xfrm>
          <a:off x="927744" y="1389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40022</xdr:rowOff>
    </xdr:from>
    <xdr:ext cx="405111" cy="259045"/>
    <xdr:sp macro="" textlink="">
      <xdr:nvSpPr>
        <xdr:cNvPr id="216" name="n_1mainValue【福祉施設】&#10;有形固定資産減価償却率"/>
        <xdr:cNvSpPr txBox="1"/>
      </xdr:nvSpPr>
      <xdr:spPr>
        <a:xfrm>
          <a:off x="35820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1922</xdr:rowOff>
    </xdr:from>
    <xdr:ext cx="405111" cy="259045"/>
    <xdr:sp macro="" textlink="">
      <xdr:nvSpPr>
        <xdr:cNvPr id="217" name="n_2mainValue【福祉施設】&#10;有形固定資産減価償却率"/>
        <xdr:cNvSpPr txBox="1"/>
      </xdr:nvSpPr>
      <xdr:spPr>
        <a:xfrm>
          <a:off x="2705744" y="1457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1922</xdr:rowOff>
    </xdr:from>
    <xdr:ext cx="405111" cy="259045"/>
    <xdr:sp macro="" textlink="">
      <xdr:nvSpPr>
        <xdr:cNvPr id="218" name="n_3mainValue【福祉施設】&#10;有形固定資産減価償却率"/>
        <xdr:cNvSpPr txBox="1"/>
      </xdr:nvSpPr>
      <xdr:spPr>
        <a:xfrm>
          <a:off x="1816744" y="1457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139082</xdr:rowOff>
    </xdr:from>
    <xdr:ext cx="405111" cy="259045"/>
    <xdr:sp macro="" textlink="">
      <xdr:nvSpPr>
        <xdr:cNvPr id="219" name="n_4mainValue【福祉施設】&#10;有形固定資産減価償却率"/>
        <xdr:cNvSpPr txBox="1"/>
      </xdr:nvSpPr>
      <xdr:spPr>
        <a:xfrm>
          <a:off x="927744" y="1454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243" name="直線コネクタ 242"/>
        <xdr:cNvCxnSpPr/>
      </xdr:nvCxnSpPr>
      <xdr:spPr>
        <a:xfrm flipV="1">
          <a:off x="10476865" y="13550646"/>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4" name="【福祉施設】&#10;一人当たり面積最小値テキスト"/>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5" name="直線コネクタ 244"/>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246" name="【福祉施設】&#10;一人当たり面積最大値テキスト"/>
        <xdr:cNvSpPr txBox="1"/>
      </xdr:nvSpPr>
      <xdr:spPr>
        <a:xfrm>
          <a:off x="10515600" y="1332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247" name="直線コネクタ 246"/>
        <xdr:cNvCxnSpPr/>
      </xdr:nvCxnSpPr>
      <xdr:spPr>
        <a:xfrm>
          <a:off x="10388600" y="1355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163340</xdr:rowOff>
    </xdr:from>
    <xdr:ext cx="469744" cy="259045"/>
    <xdr:sp macro="" textlink="">
      <xdr:nvSpPr>
        <xdr:cNvPr id="248" name="【福祉施設】&#10;一人当たり面積平均値テキスト"/>
        <xdr:cNvSpPr txBox="1"/>
      </xdr:nvSpPr>
      <xdr:spPr>
        <a:xfrm>
          <a:off x="10515600" y="14393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249" name="フローチャート: 判断 248"/>
        <xdr:cNvSpPr/>
      </xdr:nvSpPr>
      <xdr:spPr>
        <a:xfrm>
          <a:off x="104267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250" name="フローチャート: 判断 249"/>
        <xdr:cNvSpPr/>
      </xdr:nvSpPr>
      <xdr:spPr>
        <a:xfrm>
          <a:off x="95885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251" name="フローチャート: 判断 250"/>
        <xdr:cNvSpPr/>
      </xdr:nvSpPr>
      <xdr:spPr>
        <a:xfrm>
          <a:off x="86995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252" name="フローチャート: 判断 251"/>
        <xdr:cNvSpPr/>
      </xdr:nvSpPr>
      <xdr:spPr>
        <a:xfrm>
          <a:off x="7810500" y="14581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164085</xdr:rowOff>
    </xdr:from>
    <xdr:to>
      <xdr:col>36</xdr:col>
      <xdr:colOff>165100</xdr:colOff>
      <xdr:row>85</xdr:row>
      <xdr:rowOff>94235</xdr:rowOff>
    </xdr:to>
    <xdr:sp macro="" textlink="">
      <xdr:nvSpPr>
        <xdr:cNvPr id="253" name="フローチャート: 判断 252"/>
        <xdr:cNvSpPr/>
      </xdr:nvSpPr>
      <xdr:spPr>
        <a:xfrm>
          <a:off x="6921500" y="1456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103124</xdr:rowOff>
    </xdr:from>
    <xdr:to>
      <xdr:col>55</xdr:col>
      <xdr:colOff>50800</xdr:colOff>
      <xdr:row>86</xdr:row>
      <xdr:rowOff>33274</xdr:rowOff>
    </xdr:to>
    <xdr:sp macro="" textlink="">
      <xdr:nvSpPr>
        <xdr:cNvPr id="259" name="楕円 258"/>
        <xdr:cNvSpPr/>
      </xdr:nvSpPr>
      <xdr:spPr>
        <a:xfrm>
          <a:off x="10426700" y="146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18051</xdr:rowOff>
    </xdr:from>
    <xdr:ext cx="469744" cy="259045"/>
    <xdr:sp macro="" textlink="">
      <xdr:nvSpPr>
        <xdr:cNvPr id="260" name="【福祉施設】&#10;一人当たり面積該当値テキスト"/>
        <xdr:cNvSpPr txBox="1"/>
      </xdr:nvSpPr>
      <xdr:spPr>
        <a:xfrm>
          <a:off x="10515600" y="1459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102363</xdr:rowOff>
    </xdr:from>
    <xdr:to>
      <xdr:col>50</xdr:col>
      <xdr:colOff>165100</xdr:colOff>
      <xdr:row>86</xdr:row>
      <xdr:rowOff>32513</xdr:rowOff>
    </xdr:to>
    <xdr:sp macro="" textlink="">
      <xdr:nvSpPr>
        <xdr:cNvPr id="261" name="楕円 260"/>
        <xdr:cNvSpPr/>
      </xdr:nvSpPr>
      <xdr:spPr>
        <a:xfrm>
          <a:off x="9588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153163</xdr:rowOff>
    </xdr:from>
    <xdr:to>
      <xdr:col>55</xdr:col>
      <xdr:colOff>0</xdr:colOff>
      <xdr:row>85</xdr:row>
      <xdr:rowOff>153924</xdr:rowOff>
    </xdr:to>
    <xdr:cxnSp macro="">
      <xdr:nvCxnSpPr>
        <xdr:cNvPr id="262" name="直線コネクタ 261"/>
        <xdr:cNvCxnSpPr/>
      </xdr:nvCxnSpPr>
      <xdr:spPr>
        <a:xfrm>
          <a:off x="9639300" y="14726413"/>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99313</xdr:rowOff>
    </xdr:from>
    <xdr:to>
      <xdr:col>46</xdr:col>
      <xdr:colOff>38100</xdr:colOff>
      <xdr:row>86</xdr:row>
      <xdr:rowOff>29463</xdr:rowOff>
    </xdr:to>
    <xdr:sp macro="" textlink="">
      <xdr:nvSpPr>
        <xdr:cNvPr id="263" name="楕円 262"/>
        <xdr:cNvSpPr/>
      </xdr:nvSpPr>
      <xdr:spPr>
        <a:xfrm>
          <a:off x="8699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150113</xdr:rowOff>
    </xdr:from>
    <xdr:to>
      <xdr:col>50</xdr:col>
      <xdr:colOff>114300</xdr:colOff>
      <xdr:row>85</xdr:row>
      <xdr:rowOff>153163</xdr:rowOff>
    </xdr:to>
    <xdr:cxnSp macro="">
      <xdr:nvCxnSpPr>
        <xdr:cNvPr id="264" name="直線コネクタ 263"/>
        <xdr:cNvCxnSpPr/>
      </xdr:nvCxnSpPr>
      <xdr:spPr>
        <a:xfrm>
          <a:off x="8750300" y="14723363"/>
          <a:ext cx="889000" cy="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97789</xdr:rowOff>
    </xdr:from>
    <xdr:to>
      <xdr:col>41</xdr:col>
      <xdr:colOff>101600</xdr:colOff>
      <xdr:row>86</xdr:row>
      <xdr:rowOff>27939</xdr:rowOff>
    </xdr:to>
    <xdr:sp macro="" textlink="">
      <xdr:nvSpPr>
        <xdr:cNvPr id="265" name="楕円 264"/>
        <xdr:cNvSpPr/>
      </xdr:nvSpPr>
      <xdr:spPr>
        <a:xfrm>
          <a:off x="7810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148589</xdr:rowOff>
    </xdr:from>
    <xdr:to>
      <xdr:col>45</xdr:col>
      <xdr:colOff>177800</xdr:colOff>
      <xdr:row>85</xdr:row>
      <xdr:rowOff>150113</xdr:rowOff>
    </xdr:to>
    <xdr:cxnSp macro="">
      <xdr:nvCxnSpPr>
        <xdr:cNvPr id="266" name="直線コネクタ 265"/>
        <xdr:cNvCxnSpPr/>
      </xdr:nvCxnSpPr>
      <xdr:spPr>
        <a:xfrm>
          <a:off x="7861300" y="1472183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97789</xdr:rowOff>
    </xdr:from>
    <xdr:to>
      <xdr:col>36</xdr:col>
      <xdr:colOff>165100</xdr:colOff>
      <xdr:row>86</xdr:row>
      <xdr:rowOff>27939</xdr:rowOff>
    </xdr:to>
    <xdr:sp macro="" textlink="">
      <xdr:nvSpPr>
        <xdr:cNvPr id="267" name="楕円 266"/>
        <xdr:cNvSpPr/>
      </xdr:nvSpPr>
      <xdr:spPr>
        <a:xfrm>
          <a:off x="6921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148589</xdr:rowOff>
    </xdr:from>
    <xdr:to>
      <xdr:col>41</xdr:col>
      <xdr:colOff>50800</xdr:colOff>
      <xdr:row>85</xdr:row>
      <xdr:rowOff>148589</xdr:rowOff>
    </xdr:to>
    <xdr:cxnSp macro="">
      <xdr:nvCxnSpPr>
        <xdr:cNvPr id="268" name="直線コネクタ 267"/>
        <xdr:cNvCxnSpPr/>
      </xdr:nvCxnSpPr>
      <xdr:spPr>
        <a:xfrm>
          <a:off x="6972300" y="14721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93235</xdr:rowOff>
    </xdr:from>
    <xdr:ext cx="469744" cy="259045"/>
    <xdr:sp macro="" textlink="">
      <xdr:nvSpPr>
        <xdr:cNvPr id="269" name="n_1aveValue【福祉施設】&#10;一人当たり面積"/>
        <xdr:cNvSpPr txBox="1"/>
      </xdr:nvSpPr>
      <xdr:spPr>
        <a:xfrm>
          <a:off x="9391727" y="1432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87140</xdr:rowOff>
    </xdr:from>
    <xdr:ext cx="469744" cy="259045"/>
    <xdr:sp macro="" textlink="">
      <xdr:nvSpPr>
        <xdr:cNvPr id="270" name="n_2aveValue【福祉施設】&#10;一人当たり面積"/>
        <xdr:cNvSpPr txBox="1"/>
      </xdr:nvSpPr>
      <xdr:spPr>
        <a:xfrm>
          <a:off x="8515427" y="14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126764</xdr:rowOff>
    </xdr:from>
    <xdr:ext cx="469744" cy="259045"/>
    <xdr:sp macro="" textlink="">
      <xdr:nvSpPr>
        <xdr:cNvPr id="271" name="n_3aveValue【福祉施設】&#10;一人当たり面積"/>
        <xdr:cNvSpPr txBox="1"/>
      </xdr:nvSpPr>
      <xdr:spPr>
        <a:xfrm>
          <a:off x="7626427" y="1435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110762</xdr:rowOff>
    </xdr:from>
    <xdr:ext cx="469744" cy="259045"/>
    <xdr:sp macro="" textlink="">
      <xdr:nvSpPr>
        <xdr:cNvPr id="272" name="n_4aveValue【福祉施設】&#10;一人当たり面積"/>
        <xdr:cNvSpPr txBox="1"/>
      </xdr:nvSpPr>
      <xdr:spPr>
        <a:xfrm>
          <a:off x="6737427" y="1434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23640</xdr:rowOff>
    </xdr:from>
    <xdr:ext cx="469744" cy="259045"/>
    <xdr:sp macro="" textlink="">
      <xdr:nvSpPr>
        <xdr:cNvPr id="273" name="n_1mainValue【福祉施設】&#10;一人当たり面積"/>
        <xdr:cNvSpPr txBox="1"/>
      </xdr:nvSpPr>
      <xdr:spPr>
        <a:xfrm>
          <a:off x="93917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20590</xdr:rowOff>
    </xdr:from>
    <xdr:ext cx="469744" cy="259045"/>
    <xdr:sp macro="" textlink="">
      <xdr:nvSpPr>
        <xdr:cNvPr id="274" name="n_2mainValue【福祉施設】&#10;一人当たり面積"/>
        <xdr:cNvSpPr txBox="1"/>
      </xdr:nvSpPr>
      <xdr:spPr>
        <a:xfrm>
          <a:off x="85154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19066</xdr:rowOff>
    </xdr:from>
    <xdr:ext cx="469744" cy="259045"/>
    <xdr:sp macro="" textlink="">
      <xdr:nvSpPr>
        <xdr:cNvPr id="275" name="n_3mainValue【福祉施設】&#10;一人当たり面積"/>
        <xdr:cNvSpPr txBox="1"/>
      </xdr:nvSpPr>
      <xdr:spPr>
        <a:xfrm>
          <a:off x="7626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19066</xdr:rowOff>
    </xdr:from>
    <xdr:ext cx="469744" cy="259045"/>
    <xdr:sp macro="" textlink="">
      <xdr:nvSpPr>
        <xdr:cNvPr id="276" name="n_4mainValue【福祉施設】&#10;一人当たり面積"/>
        <xdr:cNvSpPr txBox="1"/>
      </xdr:nvSpPr>
      <xdr:spPr>
        <a:xfrm>
          <a:off x="6737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5" name="テキスト ボックス 2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6" name="直線コネクタ 2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7" name="テキスト ボックス 2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9" name="テキスト ボックス 28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7" name="テキスト ボックス 29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9" name="テキスト ボックス 298"/>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34289</xdr:rowOff>
    </xdr:from>
    <xdr:to>
      <xdr:col>24</xdr:col>
      <xdr:colOff>62865</xdr:colOff>
      <xdr:row>108</xdr:row>
      <xdr:rowOff>66675</xdr:rowOff>
    </xdr:to>
    <xdr:cxnSp macro="">
      <xdr:nvCxnSpPr>
        <xdr:cNvPr id="301" name="直線コネクタ 300"/>
        <xdr:cNvCxnSpPr/>
      </xdr:nvCxnSpPr>
      <xdr:spPr>
        <a:xfrm flipV="1">
          <a:off x="4634865" y="17179289"/>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70502</xdr:rowOff>
    </xdr:from>
    <xdr:ext cx="405111" cy="259045"/>
    <xdr:sp macro="" textlink="">
      <xdr:nvSpPr>
        <xdr:cNvPr id="302" name="【市民会館】&#10;有形固定資産減価償却率最小値テキスト"/>
        <xdr:cNvSpPr txBox="1"/>
      </xdr:nvSpPr>
      <xdr:spPr>
        <a:xfrm>
          <a:off x="4673600" y="185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66675</xdr:rowOff>
    </xdr:from>
    <xdr:to>
      <xdr:col>24</xdr:col>
      <xdr:colOff>152400</xdr:colOff>
      <xdr:row>108</xdr:row>
      <xdr:rowOff>66675</xdr:rowOff>
    </xdr:to>
    <xdr:cxnSp macro="">
      <xdr:nvCxnSpPr>
        <xdr:cNvPr id="303" name="直線コネクタ 302"/>
        <xdr:cNvCxnSpPr/>
      </xdr:nvCxnSpPr>
      <xdr:spPr>
        <a:xfrm>
          <a:off x="4546600" y="1858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152416</xdr:rowOff>
    </xdr:from>
    <xdr:ext cx="405111" cy="259045"/>
    <xdr:sp macro="" textlink="">
      <xdr:nvSpPr>
        <xdr:cNvPr id="304" name="【市民会館】&#10;有形固定資産減価償却率最大値テキスト"/>
        <xdr:cNvSpPr txBox="1"/>
      </xdr:nvSpPr>
      <xdr:spPr>
        <a:xfrm>
          <a:off x="4673600" y="1695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34289</xdr:rowOff>
    </xdr:from>
    <xdr:to>
      <xdr:col>24</xdr:col>
      <xdr:colOff>152400</xdr:colOff>
      <xdr:row>100</xdr:row>
      <xdr:rowOff>34289</xdr:rowOff>
    </xdr:to>
    <xdr:cxnSp macro="">
      <xdr:nvCxnSpPr>
        <xdr:cNvPr id="305" name="直線コネクタ 304"/>
        <xdr:cNvCxnSpPr/>
      </xdr:nvCxnSpPr>
      <xdr:spPr>
        <a:xfrm>
          <a:off x="4546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139082</xdr:rowOff>
    </xdr:from>
    <xdr:ext cx="405111" cy="259045"/>
    <xdr:sp macro="" textlink="">
      <xdr:nvSpPr>
        <xdr:cNvPr id="306" name="【市民会館】&#10;有形固定資産減価償却率平均値テキスト"/>
        <xdr:cNvSpPr txBox="1"/>
      </xdr:nvSpPr>
      <xdr:spPr>
        <a:xfrm>
          <a:off x="4673600" y="1779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160655</xdr:rowOff>
    </xdr:from>
    <xdr:to>
      <xdr:col>24</xdr:col>
      <xdr:colOff>114300</xdr:colOff>
      <xdr:row>104</xdr:row>
      <xdr:rowOff>90805</xdr:rowOff>
    </xdr:to>
    <xdr:sp macro="" textlink="">
      <xdr:nvSpPr>
        <xdr:cNvPr id="307" name="フローチャート: 判断 306"/>
        <xdr:cNvSpPr/>
      </xdr:nvSpPr>
      <xdr:spPr>
        <a:xfrm>
          <a:off x="4584700" y="1782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143511</xdr:rowOff>
    </xdr:from>
    <xdr:to>
      <xdr:col>20</xdr:col>
      <xdr:colOff>38100</xdr:colOff>
      <xdr:row>104</xdr:row>
      <xdr:rowOff>73661</xdr:rowOff>
    </xdr:to>
    <xdr:sp macro="" textlink="">
      <xdr:nvSpPr>
        <xdr:cNvPr id="308" name="フローチャート: 判断 307"/>
        <xdr:cNvSpPr/>
      </xdr:nvSpPr>
      <xdr:spPr>
        <a:xfrm>
          <a:off x="3746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122555</xdr:rowOff>
    </xdr:from>
    <xdr:to>
      <xdr:col>15</xdr:col>
      <xdr:colOff>101600</xdr:colOff>
      <xdr:row>104</xdr:row>
      <xdr:rowOff>52705</xdr:rowOff>
    </xdr:to>
    <xdr:sp macro="" textlink="">
      <xdr:nvSpPr>
        <xdr:cNvPr id="309" name="フローチャート: 判断 308"/>
        <xdr:cNvSpPr/>
      </xdr:nvSpPr>
      <xdr:spPr>
        <a:xfrm>
          <a:off x="2857500" y="1778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310" name="フローチャート: 判断 309"/>
        <xdr:cNvSpPr/>
      </xdr:nvSpPr>
      <xdr:spPr>
        <a:xfrm>
          <a:off x="1968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95886</xdr:rowOff>
    </xdr:from>
    <xdr:to>
      <xdr:col>6</xdr:col>
      <xdr:colOff>38100</xdr:colOff>
      <xdr:row>104</xdr:row>
      <xdr:rowOff>26036</xdr:rowOff>
    </xdr:to>
    <xdr:sp macro="" textlink="">
      <xdr:nvSpPr>
        <xdr:cNvPr id="311" name="フローチャート: 判断 310"/>
        <xdr:cNvSpPr/>
      </xdr:nvSpPr>
      <xdr:spPr>
        <a:xfrm>
          <a:off x="10795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63500</xdr:rowOff>
    </xdr:from>
    <xdr:to>
      <xdr:col>24</xdr:col>
      <xdr:colOff>114300</xdr:colOff>
      <xdr:row>100</xdr:row>
      <xdr:rowOff>165100</xdr:rowOff>
    </xdr:to>
    <xdr:sp macro="" textlink="">
      <xdr:nvSpPr>
        <xdr:cNvPr id="317" name="楕円 316"/>
        <xdr:cNvSpPr/>
      </xdr:nvSpPr>
      <xdr:spPr>
        <a:xfrm>
          <a:off x="4584700" y="1720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149877</xdr:rowOff>
    </xdr:from>
    <xdr:ext cx="405111" cy="259045"/>
    <xdr:sp macro="" textlink="">
      <xdr:nvSpPr>
        <xdr:cNvPr id="318" name="【市民会館】&#10;有形固定資産減価償却率該当値テキスト"/>
        <xdr:cNvSpPr txBox="1"/>
      </xdr:nvSpPr>
      <xdr:spPr>
        <a:xfrm>
          <a:off x="4673600" y="1712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10161</xdr:rowOff>
    </xdr:from>
    <xdr:to>
      <xdr:col>20</xdr:col>
      <xdr:colOff>38100</xdr:colOff>
      <xdr:row>100</xdr:row>
      <xdr:rowOff>111761</xdr:rowOff>
    </xdr:to>
    <xdr:sp macro="" textlink="">
      <xdr:nvSpPr>
        <xdr:cNvPr id="319" name="楕円 318"/>
        <xdr:cNvSpPr/>
      </xdr:nvSpPr>
      <xdr:spPr>
        <a:xfrm>
          <a:off x="3746500" y="1715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60961</xdr:rowOff>
    </xdr:from>
    <xdr:to>
      <xdr:col>24</xdr:col>
      <xdr:colOff>63500</xdr:colOff>
      <xdr:row>100</xdr:row>
      <xdr:rowOff>114300</xdr:rowOff>
    </xdr:to>
    <xdr:cxnSp macro="">
      <xdr:nvCxnSpPr>
        <xdr:cNvPr id="320" name="直線コネクタ 319"/>
        <xdr:cNvCxnSpPr/>
      </xdr:nvCxnSpPr>
      <xdr:spPr>
        <a:xfrm>
          <a:off x="3797300" y="1720596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130175</xdr:rowOff>
    </xdr:from>
    <xdr:to>
      <xdr:col>15</xdr:col>
      <xdr:colOff>101600</xdr:colOff>
      <xdr:row>100</xdr:row>
      <xdr:rowOff>60325</xdr:rowOff>
    </xdr:to>
    <xdr:sp macro="" textlink="">
      <xdr:nvSpPr>
        <xdr:cNvPr id="321" name="楕円 320"/>
        <xdr:cNvSpPr/>
      </xdr:nvSpPr>
      <xdr:spPr>
        <a:xfrm>
          <a:off x="2857500" y="1710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9525</xdr:rowOff>
    </xdr:from>
    <xdr:to>
      <xdr:col>19</xdr:col>
      <xdr:colOff>177800</xdr:colOff>
      <xdr:row>100</xdr:row>
      <xdr:rowOff>60961</xdr:rowOff>
    </xdr:to>
    <xdr:cxnSp macro="">
      <xdr:nvCxnSpPr>
        <xdr:cNvPr id="322" name="直線コネクタ 321"/>
        <xdr:cNvCxnSpPr/>
      </xdr:nvCxnSpPr>
      <xdr:spPr>
        <a:xfrm>
          <a:off x="2908300" y="171545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78739</xdr:rowOff>
    </xdr:from>
    <xdr:to>
      <xdr:col>10</xdr:col>
      <xdr:colOff>165100</xdr:colOff>
      <xdr:row>100</xdr:row>
      <xdr:rowOff>8889</xdr:rowOff>
    </xdr:to>
    <xdr:sp macro="" textlink="">
      <xdr:nvSpPr>
        <xdr:cNvPr id="323" name="楕円 322"/>
        <xdr:cNvSpPr/>
      </xdr:nvSpPr>
      <xdr:spPr>
        <a:xfrm>
          <a:off x="1968500" y="1705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129539</xdr:rowOff>
    </xdr:from>
    <xdr:to>
      <xdr:col>15</xdr:col>
      <xdr:colOff>50800</xdr:colOff>
      <xdr:row>100</xdr:row>
      <xdr:rowOff>9525</xdr:rowOff>
    </xdr:to>
    <xdr:cxnSp macro="">
      <xdr:nvCxnSpPr>
        <xdr:cNvPr id="324" name="直線コネクタ 323"/>
        <xdr:cNvCxnSpPr/>
      </xdr:nvCxnSpPr>
      <xdr:spPr>
        <a:xfrm>
          <a:off x="2019300" y="1710308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25400</xdr:rowOff>
    </xdr:from>
    <xdr:to>
      <xdr:col>6</xdr:col>
      <xdr:colOff>38100</xdr:colOff>
      <xdr:row>99</xdr:row>
      <xdr:rowOff>127000</xdr:rowOff>
    </xdr:to>
    <xdr:sp macro="" textlink="">
      <xdr:nvSpPr>
        <xdr:cNvPr id="325" name="楕円 324"/>
        <xdr:cNvSpPr/>
      </xdr:nvSpPr>
      <xdr:spPr>
        <a:xfrm>
          <a:off x="1079500" y="1699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76200</xdr:rowOff>
    </xdr:from>
    <xdr:to>
      <xdr:col>10</xdr:col>
      <xdr:colOff>114300</xdr:colOff>
      <xdr:row>99</xdr:row>
      <xdr:rowOff>129539</xdr:rowOff>
    </xdr:to>
    <xdr:cxnSp macro="">
      <xdr:nvCxnSpPr>
        <xdr:cNvPr id="326" name="直線コネクタ 325"/>
        <xdr:cNvCxnSpPr/>
      </xdr:nvCxnSpPr>
      <xdr:spPr>
        <a:xfrm>
          <a:off x="1130300" y="1704975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64788</xdr:rowOff>
    </xdr:from>
    <xdr:ext cx="405111" cy="259045"/>
    <xdr:sp macro="" textlink="">
      <xdr:nvSpPr>
        <xdr:cNvPr id="327" name="n_1aveValue【市民会館】&#10;有形固定資産減価償却率"/>
        <xdr:cNvSpPr txBox="1"/>
      </xdr:nvSpPr>
      <xdr:spPr>
        <a:xfrm>
          <a:off x="35820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43832</xdr:rowOff>
    </xdr:from>
    <xdr:ext cx="405111" cy="259045"/>
    <xdr:sp macro="" textlink="">
      <xdr:nvSpPr>
        <xdr:cNvPr id="328" name="n_2aveValue【市民会館】&#10;有形固定資産減価償却率"/>
        <xdr:cNvSpPr txBox="1"/>
      </xdr:nvSpPr>
      <xdr:spPr>
        <a:xfrm>
          <a:off x="2705744" y="1787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32402</xdr:rowOff>
    </xdr:from>
    <xdr:ext cx="405111" cy="259045"/>
    <xdr:sp macro="" textlink="">
      <xdr:nvSpPr>
        <xdr:cNvPr id="329" name="n_3aveValue【市民会館】&#10;有形固定資産減価償却率"/>
        <xdr:cNvSpPr txBox="1"/>
      </xdr:nvSpPr>
      <xdr:spPr>
        <a:xfrm>
          <a:off x="1816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17163</xdr:rowOff>
    </xdr:from>
    <xdr:ext cx="405111" cy="259045"/>
    <xdr:sp macro="" textlink="">
      <xdr:nvSpPr>
        <xdr:cNvPr id="330" name="n_4aveValue【市民会館】&#10;有形固定資産減価償却率"/>
        <xdr:cNvSpPr txBox="1"/>
      </xdr:nvSpPr>
      <xdr:spPr>
        <a:xfrm>
          <a:off x="927744"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128288</xdr:rowOff>
    </xdr:from>
    <xdr:ext cx="405111" cy="259045"/>
    <xdr:sp macro="" textlink="">
      <xdr:nvSpPr>
        <xdr:cNvPr id="331" name="n_1mainValue【市民会館】&#10;有形固定資産減価償却率"/>
        <xdr:cNvSpPr txBox="1"/>
      </xdr:nvSpPr>
      <xdr:spPr>
        <a:xfrm>
          <a:off x="3582044" y="1693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76852</xdr:rowOff>
    </xdr:from>
    <xdr:ext cx="405111" cy="259045"/>
    <xdr:sp macro="" textlink="">
      <xdr:nvSpPr>
        <xdr:cNvPr id="332" name="n_2mainValue【市民会館】&#10;有形固定資産減価償却率"/>
        <xdr:cNvSpPr txBox="1"/>
      </xdr:nvSpPr>
      <xdr:spPr>
        <a:xfrm>
          <a:off x="2705744" y="1687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25416</xdr:rowOff>
    </xdr:from>
    <xdr:ext cx="405111" cy="259045"/>
    <xdr:sp macro="" textlink="">
      <xdr:nvSpPr>
        <xdr:cNvPr id="333" name="n_3mainValue【市民会館】&#10;有形固定資産減価償却率"/>
        <xdr:cNvSpPr txBox="1"/>
      </xdr:nvSpPr>
      <xdr:spPr>
        <a:xfrm>
          <a:off x="1816744" y="1682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97</xdr:row>
      <xdr:rowOff>143527</xdr:rowOff>
    </xdr:from>
    <xdr:ext cx="405111" cy="259045"/>
    <xdr:sp macro="" textlink="">
      <xdr:nvSpPr>
        <xdr:cNvPr id="334" name="n_4mainValue【市民会館】&#10;有形固定資産減価償却率"/>
        <xdr:cNvSpPr txBox="1"/>
      </xdr:nvSpPr>
      <xdr:spPr>
        <a:xfrm>
          <a:off x="927744" y="1677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45" name="直線コネクタ 344"/>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46" name="テキスト ボックス 345"/>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7" name="直線コネクタ 3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8" name="テキスト ボックス 34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49" name="直線コネクタ 348"/>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50" name="テキスト ボックス 349"/>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1" name="直線コネクタ 35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2" name="テキスト ボックス 35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151637</xdr:rowOff>
    </xdr:from>
    <xdr:to>
      <xdr:col>54</xdr:col>
      <xdr:colOff>189865</xdr:colOff>
      <xdr:row>107</xdr:row>
      <xdr:rowOff>106490</xdr:rowOff>
    </xdr:to>
    <xdr:cxnSp macro="">
      <xdr:nvCxnSpPr>
        <xdr:cNvPr id="354" name="直線コネクタ 353"/>
        <xdr:cNvCxnSpPr/>
      </xdr:nvCxnSpPr>
      <xdr:spPr>
        <a:xfrm flipV="1">
          <a:off x="10476865" y="17296637"/>
          <a:ext cx="0" cy="1155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110317</xdr:rowOff>
    </xdr:from>
    <xdr:ext cx="469744" cy="259045"/>
    <xdr:sp macro="" textlink="">
      <xdr:nvSpPr>
        <xdr:cNvPr id="355" name="【市民会館】&#10;一人当たり面積最小値テキスト"/>
        <xdr:cNvSpPr txBox="1"/>
      </xdr:nvSpPr>
      <xdr:spPr>
        <a:xfrm>
          <a:off x="10515600" y="1845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106490</xdr:rowOff>
    </xdr:from>
    <xdr:to>
      <xdr:col>55</xdr:col>
      <xdr:colOff>88900</xdr:colOff>
      <xdr:row>107</xdr:row>
      <xdr:rowOff>106490</xdr:rowOff>
    </xdr:to>
    <xdr:cxnSp macro="">
      <xdr:nvCxnSpPr>
        <xdr:cNvPr id="356" name="直線コネクタ 355"/>
        <xdr:cNvCxnSpPr/>
      </xdr:nvCxnSpPr>
      <xdr:spPr>
        <a:xfrm>
          <a:off x="10388600" y="184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98314</xdr:rowOff>
    </xdr:from>
    <xdr:ext cx="469744" cy="259045"/>
    <xdr:sp macro="" textlink="">
      <xdr:nvSpPr>
        <xdr:cNvPr id="357" name="【市民会館】&#10;一人当たり面積最大値テキスト"/>
        <xdr:cNvSpPr txBox="1"/>
      </xdr:nvSpPr>
      <xdr:spPr>
        <a:xfrm>
          <a:off x="10515600" y="1707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151637</xdr:rowOff>
    </xdr:from>
    <xdr:to>
      <xdr:col>55</xdr:col>
      <xdr:colOff>88900</xdr:colOff>
      <xdr:row>100</xdr:row>
      <xdr:rowOff>151637</xdr:rowOff>
    </xdr:to>
    <xdr:cxnSp macro="">
      <xdr:nvCxnSpPr>
        <xdr:cNvPr id="358" name="直線コネクタ 357"/>
        <xdr:cNvCxnSpPr/>
      </xdr:nvCxnSpPr>
      <xdr:spPr>
        <a:xfrm>
          <a:off x="10388600" y="17296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144987</xdr:rowOff>
    </xdr:from>
    <xdr:ext cx="469744" cy="259045"/>
    <xdr:sp macro="" textlink="">
      <xdr:nvSpPr>
        <xdr:cNvPr id="359" name="【市民会館】&#10;一人当たり面積平均値テキスト"/>
        <xdr:cNvSpPr txBox="1"/>
      </xdr:nvSpPr>
      <xdr:spPr>
        <a:xfrm>
          <a:off x="10515600" y="18147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166560</xdr:rowOff>
    </xdr:from>
    <xdr:to>
      <xdr:col>55</xdr:col>
      <xdr:colOff>50800</xdr:colOff>
      <xdr:row>106</xdr:row>
      <xdr:rowOff>96710</xdr:rowOff>
    </xdr:to>
    <xdr:sp macro="" textlink="">
      <xdr:nvSpPr>
        <xdr:cNvPr id="360" name="フローチャート: 判断 359"/>
        <xdr:cNvSpPr/>
      </xdr:nvSpPr>
      <xdr:spPr>
        <a:xfrm>
          <a:off x="10426700" y="1816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164275</xdr:rowOff>
    </xdr:from>
    <xdr:to>
      <xdr:col>50</xdr:col>
      <xdr:colOff>165100</xdr:colOff>
      <xdr:row>106</xdr:row>
      <xdr:rowOff>94425</xdr:rowOff>
    </xdr:to>
    <xdr:sp macro="" textlink="">
      <xdr:nvSpPr>
        <xdr:cNvPr id="361" name="フローチャート: 判断 360"/>
        <xdr:cNvSpPr/>
      </xdr:nvSpPr>
      <xdr:spPr>
        <a:xfrm>
          <a:off x="9588500" y="1816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161989</xdr:rowOff>
    </xdr:from>
    <xdr:to>
      <xdr:col>46</xdr:col>
      <xdr:colOff>38100</xdr:colOff>
      <xdr:row>106</xdr:row>
      <xdr:rowOff>92139</xdr:rowOff>
    </xdr:to>
    <xdr:sp macro="" textlink="">
      <xdr:nvSpPr>
        <xdr:cNvPr id="362" name="フローチャート: 判断 361"/>
        <xdr:cNvSpPr/>
      </xdr:nvSpPr>
      <xdr:spPr>
        <a:xfrm>
          <a:off x="8699500" y="1816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6541</xdr:rowOff>
    </xdr:from>
    <xdr:to>
      <xdr:col>41</xdr:col>
      <xdr:colOff>101600</xdr:colOff>
      <xdr:row>106</xdr:row>
      <xdr:rowOff>108141</xdr:rowOff>
    </xdr:to>
    <xdr:sp macro="" textlink="">
      <xdr:nvSpPr>
        <xdr:cNvPr id="363" name="フローチャート: 判断 362"/>
        <xdr:cNvSpPr/>
      </xdr:nvSpPr>
      <xdr:spPr>
        <a:xfrm>
          <a:off x="7810500" y="181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45974</xdr:rowOff>
    </xdr:from>
    <xdr:to>
      <xdr:col>36</xdr:col>
      <xdr:colOff>165100</xdr:colOff>
      <xdr:row>106</xdr:row>
      <xdr:rowOff>147574</xdr:rowOff>
    </xdr:to>
    <xdr:sp macro="" textlink="">
      <xdr:nvSpPr>
        <xdr:cNvPr id="364" name="フローチャート: 判断 363"/>
        <xdr:cNvSpPr/>
      </xdr:nvSpPr>
      <xdr:spPr>
        <a:xfrm>
          <a:off x="6921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5" name="テキスト ボックス 36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6" name="テキスト ボックス 36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7" name="テキスト ボックス 36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8" name="テキスト ボックス 36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9" name="テキスト ボックス 36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124270</xdr:rowOff>
    </xdr:from>
    <xdr:to>
      <xdr:col>55</xdr:col>
      <xdr:colOff>50800</xdr:colOff>
      <xdr:row>106</xdr:row>
      <xdr:rowOff>54420</xdr:rowOff>
    </xdr:to>
    <xdr:sp macro="" textlink="">
      <xdr:nvSpPr>
        <xdr:cNvPr id="370" name="楕円 369"/>
        <xdr:cNvSpPr/>
      </xdr:nvSpPr>
      <xdr:spPr>
        <a:xfrm>
          <a:off x="10426700" y="1812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147147</xdr:rowOff>
    </xdr:from>
    <xdr:ext cx="469744" cy="259045"/>
    <xdr:sp macro="" textlink="">
      <xdr:nvSpPr>
        <xdr:cNvPr id="371" name="【市民会館】&#10;一人当たり面積該当値テキスト"/>
        <xdr:cNvSpPr txBox="1"/>
      </xdr:nvSpPr>
      <xdr:spPr>
        <a:xfrm>
          <a:off x="10515600" y="1797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121413</xdr:rowOff>
    </xdr:from>
    <xdr:to>
      <xdr:col>50</xdr:col>
      <xdr:colOff>165100</xdr:colOff>
      <xdr:row>106</xdr:row>
      <xdr:rowOff>51563</xdr:rowOff>
    </xdr:to>
    <xdr:sp macro="" textlink="">
      <xdr:nvSpPr>
        <xdr:cNvPr id="372" name="楕円 371"/>
        <xdr:cNvSpPr/>
      </xdr:nvSpPr>
      <xdr:spPr>
        <a:xfrm>
          <a:off x="9588500" y="1812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763</xdr:rowOff>
    </xdr:from>
    <xdr:to>
      <xdr:col>55</xdr:col>
      <xdr:colOff>0</xdr:colOff>
      <xdr:row>106</xdr:row>
      <xdr:rowOff>3620</xdr:rowOff>
    </xdr:to>
    <xdr:cxnSp macro="">
      <xdr:nvCxnSpPr>
        <xdr:cNvPr id="373" name="直線コネクタ 372"/>
        <xdr:cNvCxnSpPr/>
      </xdr:nvCxnSpPr>
      <xdr:spPr>
        <a:xfrm>
          <a:off x="9639300" y="18174463"/>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116269</xdr:rowOff>
    </xdr:from>
    <xdr:to>
      <xdr:col>46</xdr:col>
      <xdr:colOff>38100</xdr:colOff>
      <xdr:row>106</xdr:row>
      <xdr:rowOff>46419</xdr:rowOff>
    </xdr:to>
    <xdr:sp macro="" textlink="">
      <xdr:nvSpPr>
        <xdr:cNvPr id="374" name="楕円 373"/>
        <xdr:cNvSpPr/>
      </xdr:nvSpPr>
      <xdr:spPr>
        <a:xfrm>
          <a:off x="8699500" y="1811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167069</xdr:rowOff>
    </xdr:from>
    <xdr:to>
      <xdr:col>50</xdr:col>
      <xdr:colOff>114300</xdr:colOff>
      <xdr:row>106</xdr:row>
      <xdr:rowOff>763</xdr:rowOff>
    </xdr:to>
    <xdr:cxnSp macro="">
      <xdr:nvCxnSpPr>
        <xdr:cNvPr id="375" name="直線コネクタ 374"/>
        <xdr:cNvCxnSpPr/>
      </xdr:nvCxnSpPr>
      <xdr:spPr>
        <a:xfrm>
          <a:off x="8750300" y="18169319"/>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112268</xdr:rowOff>
    </xdr:from>
    <xdr:to>
      <xdr:col>41</xdr:col>
      <xdr:colOff>101600</xdr:colOff>
      <xdr:row>106</xdr:row>
      <xdr:rowOff>42418</xdr:rowOff>
    </xdr:to>
    <xdr:sp macro="" textlink="">
      <xdr:nvSpPr>
        <xdr:cNvPr id="376" name="楕円 375"/>
        <xdr:cNvSpPr/>
      </xdr:nvSpPr>
      <xdr:spPr>
        <a:xfrm>
          <a:off x="7810500" y="1811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163068</xdr:rowOff>
    </xdr:from>
    <xdr:to>
      <xdr:col>45</xdr:col>
      <xdr:colOff>177800</xdr:colOff>
      <xdr:row>105</xdr:row>
      <xdr:rowOff>167069</xdr:rowOff>
    </xdr:to>
    <xdr:cxnSp macro="">
      <xdr:nvCxnSpPr>
        <xdr:cNvPr id="377" name="直線コネクタ 376"/>
        <xdr:cNvCxnSpPr/>
      </xdr:nvCxnSpPr>
      <xdr:spPr>
        <a:xfrm>
          <a:off x="7861300" y="18165318"/>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104839</xdr:rowOff>
    </xdr:from>
    <xdr:to>
      <xdr:col>36</xdr:col>
      <xdr:colOff>165100</xdr:colOff>
      <xdr:row>106</xdr:row>
      <xdr:rowOff>34989</xdr:rowOff>
    </xdr:to>
    <xdr:sp macro="" textlink="">
      <xdr:nvSpPr>
        <xdr:cNvPr id="378" name="楕円 377"/>
        <xdr:cNvSpPr/>
      </xdr:nvSpPr>
      <xdr:spPr>
        <a:xfrm>
          <a:off x="6921500" y="1810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155639</xdr:rowOff>
    </xdr:from>
    <xdr:to>
      <xdr:col>41</xdr:col>
      <xdr:colOff>50800</xdr:colOff>
      <xdr:row>105</xdr:row>
      <xdr:rowOff>163068</xdr:rowOff>
    </xdr:to>
    <xdr:cxnSp macro="">
      <xdr:nvCxnSpPr>
        <xdr:cNvPr id="379" name="直線コネクタ 378"/>
        <xdr:cNvCxnSpPr/>
      </xdr:nvCxnSpPr>
      <xdr:spPr>
        <a:xfrm>
          <a:off x="6972300" y="18157889"/>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85552</xdr:rowOff>
    </xdr:from>
    <xdr:ext cx="469744" cy="259045"/>
    <xdr:sp macro="" textlink="">
      <xdr:nvSpPr>
        <xdr:cNvPr id="380" name="n_1aveValue【市民会館】&#10;一人当たり面積"/>
        <xdr:cNvSpPr txBox="1"/>
      </xdr:nvSpPr>
      <xdr:spPr>
        <a:xfrm>
          <a:off x="9391727" y="1825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83266</xdr:rowOff>
    </xdr:from>
    <xdr:ext cx="469744" cy="259045"/>
    <xdr:sp macro="" textlink="">
      <xdr:nvSpPr>
        <xdr:cNvPr id="381" name="n_2aveValue【市民会館】&#10;一人当たり面積"/>
        <xdr:cNvSpPr txBox="1"/>
      </xdr:nvSpPr>
      <xdr:spPr>
        <a:xfrm>
          <a:off x="8515427" y="18256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99268</xdr:rowOff>
    </xdr:from>
    <xdr:ext cx="469744" cy="259045"/>
    <xdr:sp macro="" textlink="">
      <xdr:nvSpPr>
        <xdr:cNvPr id="382" name="n_3aveValue【市民会館】&#10;一人当たり面積"/>
        <xdr:cNvSpPr txBox="1"/>
      </xdr:nvSpPr>
      <xdr:spPr>
        <a:xfrm>
          <a:off x="7626427" y="1827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138701</xdr:rowOff>
    </xdr:from>
    <xdr:ext cx="469744" cy="259045"/>
    <xdr:sp macro="" textlink="">
      <xdr:nvSpPr>
        <xdr:cNvPr id="383" name="n_4aveValue【市民会館】&#10;一人当たり面積"/>
        <xdr:cNvSpPr txBox="1"/>
      </xdr:nvSpPr>
      <xdr:spPr>
        <a:xfrm>
          <a:off x="6737427" y="183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68090</xdr:rowOff>
    </xdr:from>
    <xdr:ext cx="469744" cy="259045"/>
    <xdr:sp macro="" textlink="">
      <xdr:nvSpPr>
        <xdr:cNvPr id="384" name="n_1mainValue【市民会館】&#10;一人当たり面積"/>
        <xdr:cNvSpPr txBox="1"/>
      </xdr:nvSpPr>
      <xdr:spPr>
        <a:xfrm>
          <a:off x="9391727" y="1789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62946</xdr:rowOff>
    </xdr:from>
    <xdr:ext cx="469744" cy="259045"/>
    <xdr:sp macro="" textlink="">
      <xdr:nvSpPr>
        <xdr:cNvPr id="385" name="n_2mainValue【市民会館】&#10;一人当たり面積"/>
        <xdr:cNvSpPr txBox="1"/>
      </xdr:nvSpPr>
      <xdr:spPr>
        <a:xfrm>
          <a:off x="8515427" y="1789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58945</xdr:rowOff>
    </xdr:from>
    <xdr:ext cx="469744" cy="259045"/>
    <xdr:sp macro="" textlink="">
      <xdr:nvSpPr>
        <xdr:cNvPr id="386" name="n_3mainValue【市民会館】&#10;一人当たり面積"/>
        <xdr:cNvSpPr txBox="1"/>
      </xdr:nvSpPr>
      <xdr:spPr>
        <a:xfrm>
          <a:off x="7626427" y="1788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51516</xdr:rowOff>
    </xdr:from>
    <xdr:ext cx="469744" cy="259045"/>
    <xdr:sp macro="" textlink="">
      <xdr:nvSpPr>
        <xdr:cNvPr id="387" name="n_4mainValue【市民会館】&#10;一人当たり面積"/>
        <xdr:cNvSpPr txBox="1"/>
      </xdr:nvSpPr>
      <xdr:spPr>
        <a:xfrm>
          <a:off x="6737427" y="1788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0" name="テキスト ボックス 39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0" name="テキスト ボックス 40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413" name="直線コネクタ 412"/>
        <xdr:cNvCxnSpPr/>
      </xdr:nvCxnSpPr>
      <xdr:spPr>
        <a:xfrm flipV="1">
          <a:off x="16318864" y="5783036"/>
          <a:ext cx="0" cy="151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4"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5" name="直線コネクタ 414"/>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416" name="【一般廃棄物処理施設】&#10;有形固定資産減価償却率最大値テキスト"/>
        <xdr:cNvSpPr txBox="1"/>
      </xdr:nvSpPr>
      <xdr:spPr>
        <a:xfrm>
          <a:off x="16357600" y="555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417" name="直線コネクタ 416"/>
        <xdr:cNvCxnSpPr/>
      </xdr:nvCxnSpPr>
      <xdr:spPr>
        <a:xfrm>
          <a:off x="16230600" y="578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9088</xdr:rowOff>
    </xdr:from>
    <xdr:ext cx="405111" cy="259045"/>
    <xdr:sp macro="" textlink="">
      <xdr:nvSpPr>
        <xdr:cNvPr id="418" name="【一般廃棄物処理施設】&#10;有形固定資産減価償却率平均値テキスト"/>
        <xdr:cNvSpPr txBox="1"/>
      </xdr:nvSpPr>
      <xdr:spPr>
        <a:xfrm>
          <a:off x="16357600" y="63527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419" name="フローチャート: 判断 418"/>
        <xdr:cNvSpPr/>
      </xdr:nvSpPr>
      <xdr:spPr>
        <a:xfrm>
          <a:off x="162687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20" name="フローチャート: 判断 419"/>
        <xdr:cNvSpPr/>
      </xdr:nvSpPr>
      <xdr:spPr>
        <a:xfrm>
          <a:off x="15430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21" name="フローチャート: 判断 420"/>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22" name="フローチャート: 判断 421"/>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93980</xdr:rowOff>
    </xdr:from>
    <xdr:to>
      <xdr:col>67</xdr:col>
      <xdr:colOff>101600</xdr:colOff>
      <xdr:row>39</xdr:row>
      <xdr:rowOff>24130</xdr:rowOff>
    </xdr:to>
    <xdr:sp macro="" textlink="">
      <xdr:nvSpPr>
        <xdr:cNvPr id="423" name="フローチャート: 判断 422"/>
        <xdr:cNvSpPr/>
      </xdr:nvSpPr>
      <xdr:spPr>
        <a:xfrm>
          <a:off x="1276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167459</xdr:rowOff>
    </xdr:from>
    <xdr:to>
      <xdr:col>85</xdr:col>
      <xdr:colOff>177800</xdr:colOff>
      <xdr:row>41</xdr:row>
      <xdr:rowOff>97609</xdr:rowOff>
    </xdr:to>
    <xdr:sp macro="" textlink="">
      <xdr:nvSpPr>
        <xdr:cNvPr id="429" name="楕円 428"/>
        <xdr:cNvSpPr/>
      </xdr:nvSpPr>
      <xdr:spPr>
        <a:xfrm>
          <a:off x="16268700" y="70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145886</xdr:rowOff>
    </xdr:from>
    <xdr:ext cx="405111" cy="259045"/>
    <xdr:sp macro="" textlink="">
      <xdr:nvSpPr>
        <xdr:cNvPr id="430" name="【一般廃棄物処理施設】&#10;有形固定資産減価償却率該当値テキスト"/>
        <xdr:cNvSpPr txBox="1"/>
      </xdr:nvSpPr>
      <xdr:spPr>
        <a:xfrm>
          <a:off x="16357600"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128270</xdr:rowOff>
    </xdr:from>
    <xdr:to>
      <xdr:col>81</xdr:col>
      <xdr:colOff>101600</xdr:colOff>
      <xdr:row>41</xdr:row>
      <xdr:rowOff>58420</xdr:rowOff>
    </xdr:to>
    <xdr:sp macro="" textlink="">
      <xdr:nvSpPr>
        <xdr:cNvPr id="431" name="楕円 430"/>
        <xdr:cNvSpPr/>
      </xdr:nvSpPr>
      <xdr:spPr>
        <a:xfrm>
          <a:off x="15430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7620</xdr:rowOff>
    </xdr:from>
    <xdr:to>
      <xdr:col>85</xdr:col>
      <xdr:colOff>127000</xdr:colOff>
      <xdr:row>41</xdr:row>
      <xdr:rowOff>46809</xdr:rowOff>
    </xdr:to>
    <xdr:cxnSp macro="">
      <xdr:nvCxnSpPr>
        <xdr:cNvPr id="432" name="直線コネクタ 431"/>
        <xdr:cNvCxnSpPr/>
      </xdr:nvCxnSpPr>
      <xdr:spPr>
        <a:xfrm>
          <a:off x="15481300" y="7037070"/>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89081</xdr:rowOff>
    </xdr:from>
    <xdr:to>
      <xdr:col>76</xdr:col>
      <xdr:colOff>165100</xdr:colOff>
      <xdr:row>41</xdr:row>
      <xdr:rowOff>19231</xdr:rowOff>
    </xdr:to>
    <xdr:sp macro="" textlink="">
      <xdr:nvSpPr>
        <xdr:cNvPr id="433" name="楕円 432"/>
        <xdr:cNvSpPr/>
      </xdr:nvSpPr>
      <xdr:spPr>
        <a:xfrm>
          <a:off x="14541500" y="694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139881</xdr:rowOff>
    </xdr:from>
    <xdr:to>
      <xdr:col>81</xdr:col>
      <xdr:colOff>50800</xdr:colOff>
      <xdr:row>41</xdr:row>
      <xdr:rowOff>7620</xdr:rowOff>
    </xdr:to>
    <xdr:cxnSp macro="">
      <xdr:nvCxnSpPr>
        <xdr:cNvPr id="434" name="直線コネクタ 433"/>
        <xdr:cNvCxnSpPr/>
      </xdr:nvCxnSpPr>
      <xdr:spPr>
        <a:xfrm>
          <a:off x="14592300" y="699788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49893</xdr:rowOff>
    </xdr:from>
    <xdr:to>
      <xdr:col>72</xdr:col>
      <xdr:colOff>38100</xdr:colOff>
      <xdr:row>40</xdr:row>
      <xdr:rowOff>151493</xdr:rowOff>
    </xdr:to>
    <xdr:sp macro="" textlink="">
      <xdr:nvSpPr>
        <xdr:cNvPr id="435" name="楕円 434"/>
        <xdr:cNvSpPr/>
      </xdr:nvSpPr>
      <xdr:spPr>
        <a:xfrm>
          <a:off x="13652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100693</xdr:rowOff>
    </xdr:from>
    <xdr:to>
      <xdr:col>76</xdr:col>
      <xdr:colOff>114300</xdr:colOff>
      <xdr:row>40</xdr:row>
      <xdr:rowOff>139881</xdr:rowOff>
    </xdr:to>
    <xdr:cxnSp macro="">
      <xdr:nvCxnSpPr>
        <xdr:cNvPr id="436" name="直線コネクタ 435"/>
        <xdr:cNvCxnSpPr/>
      </xdr:nvCxnSpPr>
      <xdr:spPr>
        <a:xfrm>
          <a:off x="13703300" y="695869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22134</xdr:rowOff>
    </xdr:from>
    <xdr:to>
      <xdr:col>67</xdr:col>
      <xdr:colOff>101600</xdr:colOff>
      <xdr:row>40</xdr:row>
      <xdr:rowOff>123734</xdr:rowOff>
    </xdr:to>
    <xdr:sp macro="" textlink="">
      <xdr:nvSpPr>
        <xdr:cNvPr id="437" name="楕円 436"/>
        <xdr:cNvSpPr/>
      </xdr:nvSpPr>
      <xdr:spPr>
        <a:xfrm>
          <a:off x="12763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72934</xdr:rowOff>
    </xdr:from>
    <xdr:to>
      <xdr:col>71</xdr:col>
      <xdr:colOff>177800</xdr:colOff>
      <xdr:row>40</xdr:row>
      <xdr:rowOff>100693</xdr:rowOff>
    </xdr:to>
    <xdr:cxnSp macro="">
      <xdr:nvCxnSpPr>
        <xdr:cNvPr id="438" name="直線コネクタ 437"/>
        <xdr:cNvCxnSpPr/>
      </xdr:nvCxnSpPr>
      <xdr:spPr>
        <a:xfrm>
          <a:off x="12814300" y="69309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135363</xdr:rowOff>
    </xdr:from>
    <xdr:ext cx="405111" cy="259045"/>
    <xdr:sp macro="" textlink="">
      <xdr:nvSpPr>
        <xdr:cNvPr id="439" name="n_1aveValue【一般廃棄物処理施設】&#10;有形固定資産減価償却率"/>
        <xdr:cNvSpPr txBox="1"/>
      </xdr:nvSpPr>
      <xdr:spPr>
        <a:xfrm>
          <a:off x="152660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440" name="n_2aveValue【一般廃棄物処理施設】&#10;有形固定資産減価償却率"/>
        <xdr:cNvSpPr txBox="1"/>
      </xdr:nvSpPr>
      <xdr:spPr>
        <a:xfrm>
          <a:off x="14389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441" name="n_3aveValue【一般廃棄物処理施設】&#10;有形固定資産減価償却率"/>
        <xdr:cNvSpPr txBox="1"/>
      </xdr:nvSpPr>
      <xdr:spPr>
        <a:xfrm>
          <a:off x="13500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40657</xdr:rowOff>
    </xdr:from>
    <xdr:ext cx="405111" cy="259045"/>
    <xdr:sp macro="" textlink="">
      <xdr:nvSpPr>
        <xdr:cNvPr id="442" name="n_4aveValue【一般廃棄物処理施設】&#10;有形固定資産減価償却率"/>
        <xdr:cNvSpPr txBox="1"/>
      </xdr:nvSpPr>
      <xdr:spPr>
        <a:xfrm>
          <a:off x="12611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49547</xdr:rowOff>
    </xdr:from>
    <xdr:ext cx="405111" cy="259045"/>
    <xdr:sp macro="" textlink="">
      <xdr:nvSpPr>
        <xdr:cNvPr id="443" name="n_1mainValue【一般廃棄物処理施設】&#10;有形固定資産減価償却率"/>
        <xdr:cNvSpPr txBox="1"/>
      </xdr:nvSpPr>
      <xdr:spPr>
        <a:xfrm>
          <a:off x="152660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10358</xdr:rowOff>
    </xdr:from>
    <xdr:ext cx="405111" cy="259045"/>
    <xdr:sp macro="" textlink="">
      <xdr:nvSpPr>
        <xdr:cNvPr id="444" name="n_2mainValue【一般廃棄物処理施設】&#10;有形固定資産減価償却率"/>
        <xdr:cNvSpPr txBox="1"/>
      </xdr:nvSpPr>
      <xdr:spPr>
        <a:xfrm>
          <a:off x="14389744" y="703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142620</xdr:rowOff>
    </xdr:from>
    <xdr:ext cx="405111" cy="259045"/>
    <xdr:sp macro="" textlink="">
      <xdr:nvSpPr>
        <xdr:cNvPr id="445" name="n_3mainValue【一般廃棄物処理施設】&#10;有形固定資産減価償却率"/>
        <xdr:cNvSpPr txBox="1"/>
      </xdr:nvSpPr>
      <xdr:spPr>
        <a:xfrm>
          <a:off x="13500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114861</xdr:rowOff>
    </xdr:from>
    <xdr:ext cx="405111" cy="259045"/>
    <xdr:sp macro="" textlink="">
      <xdr:nvSpPr>
        <xdr:cNvPr id="446" name="n_4mainValue【一般廃棄物処理施設】&#10;有形固定資産減価償却率"/>
        <xdr:cNvSpPr txBox="1"/>
      </xdr:nvSpPr>
      <xdr:spPr>
        <a:xfrm>
          <a:off x="126117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57" name="直線コネクタ 456"/>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58" name="テキスト ボックス 457"/>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60" name="テキスト ボックス 459"/>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1" name="直線コネクタ 460"/>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462" name="テキスト ボックス 461"/>
        <xdr:cNvSpPr txBox="1"/>
      </xdr:nvSpPr>
      <xdr:spPr>
        <a:xfrm>
          <a:off x="17602428" y="576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64" name="テキスト ボックス 46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466" name="直線コネクタ 465"/>
        <xdr:cNvCxnSpPr/>
      </xdr:nvCxnSpPr>
      <xdr:spPr>
        <a:xfrm flipV="1">
          <a:off x="22160864" y="5893785"/>
          <a:ext cx="0" cy="1154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467" name="【一般廃棄物処理施設】&#10;一人当たり有形固定資産（償却資産）額最小値テキスト"/>
        <xdr:cNvSpPr txBox="1"/>
      </xdr:nvSpPr>
      <xdr:spPr>
        <a:xfrm>
          <a:off x="22199600" y="7052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468" name="直線コネクタ 467"/>
        <xdr:cNvCxnSpPr/>
      </xdr:nvCxnSpPr>
      <xdr:spPr>
        <a:xfrm>
          <a:off x="22072600" y="7048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469" name="【一般廃棄物処理施設】&#10;一人当たり有形固定資産（償却資産）額最大値テキスト"/>
        <xdr:cNvSpPr txBox="1"/>
      </xdr:nvSpPr>
      <xdr:spPr>
        <a:xfrm>
          <a:off x="22199600" y="5669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470" name="直線コネクタ 469"/>
        <xdr:cNvCxnSpPr/>
      </xdr:nvCxnSpPr>
      <xdr:spPr>
        <a:xfrm>
          <a:off x="22072600" y="589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46835</xdr:rowOff>
    </xdr:from>
    <xdr:ext cx="599010" cy="259045"/>
    <xdr:sp macro="" textlink="">
      <xdr:nvSpPr>
        <xdr:cNvPr id="471" name="【一般廃棄物処理施設】&#10;一人当たり有形固定資産（償却資産）額平均値テキスト"/>
        <xdr:cNvSpPr txBox="1"/>
      </xdr:nvSpPr>
      <xdr:spPr>
        <a:xfrm>
          <a:off x="22199600" y="6733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472" name="フローチャート: 判断 471"/>
        <xdr:cNvSpPr/>
      </xdr:nvSpPr>
      <xdr:spPr>
        <a:xfrm>
          <a:off x="22110700" y="6881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473" name="フローチャート: 判断 472"/>
        <xdr:cNvSpPr/>
      </xdr:nvSpPr>
      <xdr:spPr>
        <a:xfrm>
          <a:off x="21272500" y="690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474" name="フローチャート: 判断 473"/>
        <xdr:cNvSpPr/>
      </xdr:nvSpPr>
      <xdr:spPr>
        <a:xfrm>
          <a:off x="20383500" y="690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475" name="フローチャート: 判断 474"/>
        <xdr:cNvSpPr/>
      </xdr:nvSpPr>
      <xdr:spPr>
        <a:xfrm>
          <a:off x="19494500" y="6919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71438</xdr:rowOff>
    </xdr:from>
    <xdr:to>
      <xdr:col>98</xdr:col>
      <xdr:colOff>38100</xdr:colOff>
      <xdr:row>41</xdr:row>
      <xdr:rowOff>1588</xdr:rowOff>
    </xdr:to>
    <xdr:sp macro="" textlink="">
      <xdr:nvSpPr>
        <xdr:cNvPr id="476" name="フローチャート: 判断 475"/>
        <xdr:cNvSpPr/>
      </xdr:nvSpPr>
      <xdr:spPr>
        <a:xfrm>
          <a:off x="18605500" y="692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128057</xdr:rowOff>
    </xdr:from>
    <xdr:to>
      <xdr:col>116</xdr:col>
      <xdr:colOff>114300</xdr:colOff>
      <xdr:row>41</xdr:row>
      <xdr:rowOff>58207</xdr:rowOff>
    </xdr:to>
    <xdr:sp macro="" textlink="">
      <xdr:nvSpPr>
        <xdr:cNvPr id="482" name="楕円 481"/>
        <xdr:cNvSpPr/>
      </xdr:nvSpPr>
      <xdr:spPr>
        <a:xfrm>
          <a:off x="22110700" y="698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42984</xdr:rowOff>
    </xdr:from>
    <xdr:ext cx="534377" cy="259045"/>
    <xdr:sp macro="" textlink="">
      <xdr:nvSpPr>
        <xdr:cNvPr id="483" name="【一般廃棄物処理施設】&#10;一人当たり有形固定資産（償却資産）額該当値テキスト"/>
        <xdr:cNvSpPr txBox="1"/>
      </xdr:nvSpPr>
      <xdr:spPr>
        <a:xfrm>
          <a:off x="22199600" y="69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128061</xdr:rowOff>
    </xdr:from>
    <xdr:to>
      <xdr:col>112</xdr:col>
      <xdr:colOff>38100</xdr:colOff>
      <xdr:row>41</xdr:row>
      <xdr:rowOff>58211</xdr:rowOff>
    </xdr:to>
    <xdr:sp macro="" textlink="">
      <xdr:nvSpPr>
        <xdr:cNvPr id="484" name="楕円 483"/>
        <xdr:cNvSpPr/>
      </xdr:nvSpPr>
      <xdr:spPr>
        <a:xfrm>
          <a:off x="21272500" y="69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7407</xdr:rowOff>
    </xdr:from>
    <xdr:to>
      <xdr:col>116</xdr:col>
      <xdr:colOff>63500</xdr:colOff>
      <xdr:row>41</xdr:row>
      <xdr:rowOff>7411</xdr:rowOff>
    </xdr:to>
    <xdr:cxnSp macro="">
      <xdr:nvCxnSpPr>
        <xdr:cNvPr id="485" name="直線コネクタ 484"/>
        <xdr:cNvCxnSpPr/>
      </xdr:nvCxnSpPr>
      <xdr:spPr>
        <a:xfrm flipV="1">
          <a:off x="21323300" y="7036857"/>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127813</xdr:rowOff>
    </xdr:from>
    <xdr:to>
      <xdr:col>107</xdr:col>
      <xdr:colOff>101600</xdr:colOff>
      <xdr:row>41</xdr:row>
      <xdr:rowOff>57963</xdr:rowOff>
    </xdr:to>
    <xdr:sp macro="" textlink="">
      <xdr:nvSpPr>
        <xdr:cNvPr id="486" name="楕円 485"/>
        <xdr:cNvSpPr/>
      </xdr:nvSpPr>
      <xdr:spPr>
        <a:xfrm>
          <a:off x="20383500" y="698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7163</xdr:rowOff>
    </xdr:from>
    <xdr:to>
      <xdr:col>111</xdr:col>
      <xdr:colOff>177800</xdr:colOff>
      <xdr:row>41</xdr:row>
      <xdr:rowOff>7411</xdr:rowOff>
    </xdr:to>
    <xdr:cxnSp macro="">
      <xdr:nvCxnSpPr>
        <xdr:cNvPr id="487" name="直線コネクタ 486"/>
        <xdr:cNvCxnSpPr/>
      </xdr:nvCxnSpPr>
      <xdr:spPr>
        <a:xfrm>
          <a:off x="20434300" y="7036613"/>
          <a:ext cx="889000" cy="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127839</xdr:rowOff>
    </xdr:from>
    <xdr:to>
      <xdr:col>102</xdr:col>
      <xdr:colOff>165100</xdr:colOff>
      <xdr:row>41</xdr:row>
      <xdr:rowOff>57989</xdr:rowOff>
    </xdr:to>
    <xdr:sp macro="" textlink="">
      <xdr:nvSpPr>
        <xdr:cNvPr id="488" name="楕円 487"/>
        <xdr:cNvSpPr/>
      </xdr:nvSpPr>
      <xdr:spPr>
        <a:xfrm>
          <a:off x="19494500" y="698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7163</xdr:rowOff>
    </xdr:from>
    <xdr:to>
      <xdr:col>107</xdr:col>
      <xdr:colOff>50800</xdr:colOff>
      <xdr:row>41</xdr:row>
      <xdr:rowOff>7189</xdr:rowOff>
    </xdr:to>
    <xdr:cxnSp macro="">
      <xdr:nvCxnSpPr>
        <xdr:cNvPr id="489" name="直線コネクタ 488"/>
        <xdr:cNvCxnSpPr/>
      </xdr:nvCxnSpPr>
      <xdr:spPr>
        <a:xfrm flipV="1">
          <a:off x="19545300" y="7036613"/>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127574</xdr:rowOff>
    </xdr:from>
    <xdr:to>
      <xdr:col>98</xdr:col>
      <xdr:colOff>38100</xdr:colOff>
      <xdr:row>41</xdr:row>
      <xdr:rowOff>57724</xdr:rowOff>
    </xdr:to>
    <xdr:sp macro="" textlink="">
      <xdr:nvSpPr>
        <xdr:cNvPr id="490" name="楕円 489"/>
        <xdr:cNvSpPr/>
      </xdr:nvSpPr>
      <xdr:spPr>
        <a:xfrm>
          <a:off x="18605500" y="698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6924</xdr:rowOff>
    </xdr:from>
    <xdr:to>
      <xdr:col>102</xdr:col>
      <xdr:colOff>114300</xdr:colOff>
      <xdr:row>41</xdr:row>
      <xdr:rowOff>7189</xdr:rowOff>
    </xdr:to>
    <xdr:cxnSp macro="">
      <xdr:nvCxnSpPr>
        <xdr:cNvPr id="491" name="直線コネクタ 490"/>
        <xdr:cNvCxnSpPr/>
      </xdr:nvCxnSpPr>
      <xdr:spPr>
        <a:xfrm>
          <a:off x="18656300" y="7036374"/>
          <a:ext cx="889000" cy="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163466</xdr:rowOff>
    </xdr:from>
    <xdr:ext cx="599010" cy="259045"/>
    <xdr:sp macro="" textlink="">
      <xdr:nvSpPr>
        <xdr:cNvPr id="492" name="n_1aveValue【一般廃棄物処理施設】&#10;一人当たり有形固定資産（償却資産）額"/>
        <xdr:cNvSpPr txBox="1"/>
      </xdr:nvSpPr>
      <xdr:spPr>
        <a:xfrm>
          <a:off x="21011095" y="667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165276</xdr:rowOff>
    </xdr:from>
    <xdr:ext cx="599010" cy="259045"/>
    <xdr:sp macro="" textlink="">
      <xdr:nvSpPr>
        <xdr:cNvPr id="493" name="n_2aveValue【一般廃棄物処理施設】&#10;一人当たり有形固定資産（償却資産）額"/>
        <xdr:cNvSpPr txBox="1"/>
      </xdr:nvSpPr>
      <xdr:spPr>
        <a:xfrm>
          <a:off x="20134795" y="668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8214</xdr:rowOff>
    </xdr:from>
    <xdr:ext cx="599010" cy="259045"/>
    <xdr:sp macro="" textlink="">
      <xdr:nvSpPr>
        <xdr:cNvPr id="494" name="n_3aveValue【一般廃棄物処理施設】&#10;一人当たり有形固定資産（償却資産）額"/>
        <xdr:cNvSpPr txBox="1"/>
      </xdr:nvSpPr>
      <xdr:spPr>
        <a:xfrm>
          <a:off x="19245795" y="6694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18115</xdr:rowOff>
    </xdr:from>
    <xdr:ext cx="599010" cy="259045"/>
    <xdr:sp macro="" textlink="">
      <xdr:nvSpPr>
        <xdr:cNvPr id="495" name="n_4aveValue【一般廃棄物処理施設】&#10;一人当たり有形固定資産（償却資産）額"/>
        <xdr:cNvSpPr txBox="1"/>
      </xdr:nvSpPr>
      <xdr:spPr>
        <a:xfrm>
          <a:off x="18356795" y="670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49338</xdr:rowOff>
    </xdr:from>
    <xdr:ext cx="534377" cy="259045"/>
    <xdr:sp macro="" textlink="">
      <xdr:nvSpPr>
        <xdr:cNvPr id="496" name="n_1mainValue【一般廃棄物処理施設】&#10;一人当たり有形固定資産（償却資産）額"/>
        <xdr:cNvSpPr txBox="1"/>
      </xdr:nvSpPr>
      <xdr:spPr>
        <a:xfrm>
          <a:off x="21043411" y="7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49090</xdr:rowOff>
    </xdr:from>
    <xdr:ext cx="534377" cy="259045"/>
    <xdr:sp macro="" textlink="">
      <xdr:nvSpPr>
        <xdr:cNvPr id="497" name="n_2mainValue【一般廃棄物処理施設】&#10;一人当たり有形固定資産（償却資産）額"/>
        <xdr:cNvSpPr txBox="1"/>
      </xdr:nvSpPr>
      <xdr:spPr>
        <a:xfrm>
          <a:off x="20167111" y="707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49116</xdr:rowOff>
    </xdr:from>
    <xdr:ext cx="534377" cy="259045"/>
    <xdr:sp macro="" textlink="">
      <xdr:nvSpPr>
        <xdr:cNvPr id="498" name="n_3mainValue【一般廃棄物処理施設】&#10;一人当たり有形固定資産（償却資産）額"/>
        <xdr:cNvSpPr txBox="1"/>
      </xdr:nvSpPr>
      <xdr:spPr>
        <a:xfrm>
          <a:off x="19278111" y="707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48851</xdr:rowOff>
    </xdr:from>
    <xdr:ext cx="534377" cy="259045"/>
    <xdr:sp macro="" textlink="">
      <xdr:nvSpPr>
        <xdr:cNvPr id="499" name="n_4mainValue【一般廃棄物処理施設】&#10;一人当たり有形固定資産（償却資産）額"/>
        <xdr:cNvSpPr txBox="1"/>
      </xdr:nvSpPr>
      <xdr:spPr>
        <a:xfrm>
          <a:off x="18389111" y="707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08" name="正方形/長方形 5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9" name="正方形/長方形 5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0" name="正方形/長方形 5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1" name="正方形/長方形 5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2" name="正方形/長方形 5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3" name="正方形/長方形 5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4" name="正方形/長方形 5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5" name="正方形/長方形 51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16" name="正方形/長方形 5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7" name="正方形/長方形 5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8" name="正方形/長方形 5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9" name="正方形/長方形 5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0" name="正方形/長方形 5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1" name="正方形/長方形 5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2" name="正方形/長方形 5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正方形/長方形 5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4" name="テキスト ボックス 5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5" name="直線コネクタ 5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6" name="テキスト ボックス 5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27" name="直線コネクタ 52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28" name="テキスト ボックス 52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29" name="直線コネクタ 52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0" name="テキスト ボックス 52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1" name="直線コネクタ 53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2" name="テキスト ボックス 53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3" name="直線コネクタ 53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4" name="テキスト ボックス 53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5" name="直線コネクタ 53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6" name="テキスト ボックス 53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37" name="直線コネクタ 5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38" name="テキスト ボックス 53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3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540" name="直線コネクタ 539"/>
        <xdr:cNvCxnSpPr/>
      </xdr:nvCxnSpPr>
      <xdr:spPr>
        <a:xfrm flipV="1">
          <a:off x="16318864"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1" name="【消防施設】&#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2" name="直線コネクタ 541"/>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43" name="【消防施設】&#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44" name="直線コネクタ 543"/>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545" name="【消防施設】&#10;有形固定資産減価償却率平均値テキスト"/>
        <xdr:cNvSpPr txBox="1"/>
      </xdr:nvSpPr>
      <xdr:spPr>
        <a:xfrm>
          <a:off x="16357600" y="14051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546" name="フローチャート: 判断 545"/>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547" name="フローチャート: 判断 546"/>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548" name="フローチャート: 判断 547"/>
        <xdr:cNvSpPr/>
      </xdr:nvSpPr>
      <xdr:spPr>
        <a:xfrm>
          <a:off x="145415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549" name="フローチャート: 判断 548"/>
        <xdr:cNvSpPr/>
      </xdr:nvSpPr>
      <xdr:spPr>
        <a:xfrm>
          <a:off x="13652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154939</xdr:rowOff>
    </xdr:from>
    <xdr:to>
      <xdr:col>67</xdr:col>
      <xdr:colOff>101600</xdr:colOff>
      <xdr:row>82</xdr:row>
      <xdr:rowOff>85089</xdr:rowOff>
    </xdr:to>
    <xdr:sp macro="" textlink="">
      <xdr:nvSpPr>
        <xdr:cNvPr id="550" name="フローチャート: 判断 549"/>
        <xdr:cNvSpPr/>
      </xdr:nvSpPr>
      <xdr:spPr>
        <a:xfrm>
          <a:off x="127635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1" name="テキスト ボックス 5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2" name="テキスト ボックス 5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3" name="テキスト ボックス 5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4" name="テキスト ボックス 5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5" name="テキスト ボックス 5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154939</xdr:rowOff>
    </xdr:from>
    <xdr:to>
      <xdr:col>85</xdr:col>
      <xdr:colOff>177800</xdr:colOff>
      <xdr:row>80</xdr:row>
      <xdr:rowOff>85089</xdr:rowOff>
    </xdr:to>
    <xdr:sp macro="" textlink="">
      <xdr:nvSpPr>
        <xdr:cNvPr id="556" name="楕円 555"/>
        <xdr:cNvSpPr/>
      </xdr:nvSpPr>
      <xdr:spPr>
        <a:xfrm>
          <a:off x="16268700" y="1369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6366</xdr:rowOff>
    </xdr:from>
    <xdr:ext cx="405111" cy="259045"/>
    <xdr:sp macro="" textlink="">
      <xdr:nvSpPr>
        <xdr:cNvPr id="557" name="【消防施設】&#10;有形固定資産減価償却率該当値テキスト"/>
        <xdr:cNvSpPr txBox="1"/>
      </xdr:nvSpPr>
      <xdr:spPr>
        <a:xfrm>
          <a:off x="16357600"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86361</xdr:rowOff>
    </xdr:from>
    <xdr:to>
      <xdr:col>81</xdr:col>
      <xdr:colOff>101600</xdr:colOff>
      <xdr:row>80</xdr:row>
      <xdr:rowOff>16511</xdr:rowOff>
    </xdr:to>
    <xdr:sp macro="" textlink="">
      <xdr:nvSpPr>
        <xdr:cNvPr id="558" name="楕円 557"/>
        <xdr:cNvSpPr/>
      </xdr:nvSpPr>
      <xdr:spPr>
        <a:xfrm>
          <a:off x="15430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137161</xdr:rowOff>
    </xdr:from>
    <xdr:to>
      <xdr:col>85</xdr:col>
      <xdr:colOff>127000</xdr:colOff>
      <xdr:row>80</xdr:row>
      <xdr:rowOff>34289</xdr:rowOff>
    </xdr:to>
    <xdr:cxnSp macro="">
      <xdr:nvCxnSpPr>
        <xdr:cNvPr id="559" name="直線コネクタ 558"/>
        <xdr:cNvCxnSpPr/>
      </xdr:nvCxnSpPr>
      <xdr:spPr>
        <a:xfrm>
          <a:off x="15481300" y="136817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52070</xdr:rowOff>
    </xdr:from>
    <xdr:to>
      <xdr:col>76</xdr:col>
      <xdr:colOff>165100</xdr:colOff>
      <xdr:row>79</xdr:row>
      <xdr:rowOff>153670</xdr:rowOff>
    </xdr:to>
    <xdr:sp macro="" textlink="">
      <xdr:nvSpPr>
        <xdr:cNvPr id="560" name="楕円 559"/>
        <xdr:cNvSpPr/>
      </xdr:nvSpPr>
      <xdr:spPr>
        <a:xfrm>
          <a:off x="14541500" y="1359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102870</xdr:rowOff>
    </xdr:from>
    <xdr:to>
      <xdr:col>81</xdr:col>
      <xdr:colOff>50800</xdr:colOff>
      <xdr:row>79</xdr:row>
      <xdr:rowOff>137161</xdr:rowOff>
    </xdr:to>
    <xdr:cxnSp macro="">
      <xdr:nvCxnSpPr>
        <xdr:cNvPr id="561" name="直線コネクタ 560"/>
        <xdr:cNvCxnSpPr/>
      </xdr:nvCxnSpPr>
      <xdr:spPr>
        <a:xfrm>
          <a:off x="14592300" y="136474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156845</xdr:rowOff>
    </xdr:from>
    <xdr:to>
      <xdr:col>72</xdr:col>
      <xdr:colOff>38100</xdr:colOff>
      <xdr:row>79</xdr:row>
      <xdr:rowOff>86995</xdr:rowOff>
    </xdr:to>
    <xdr:sp macro="" textlink="">
      <xdr:nvSpPr>
        <xdr:cNvPr id="562" name="楕円 561"/>
        <xdr:cNvSpPr/>
      </xdr:nvSpPr>
      <xdr:spPr>
        <a:xfrm>
          <a:off x="13652500" y="135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36195</xdr:rowOff>
    </xdr:from>
    <xdr:to>
      <xdr:col>76</xdr:col>
      <xdr:colOff>114300</xdr:colOff>
      <xdr:row>79</xdr:row>
      <xdr:rowOff>102870</xdr:rowOff>
    </xdr:to>
    <xdr:cxnSp macro="">
      <xdr:nvCxnSpPr>
        <xdr:cNvPr id="563" name="直線コネクタ 562"/>
        <xdr:cNvCxnSpPr/>
      </xdr:nvCxnSpPr>
      <xdr:spPr>
        <a:xfrm>
          <a:off x="13703300" y="1358074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82550</xdr:rowOff>
    </xdr:from>
    <xdr:to>
      <xdr:col>67</xdr:col>
      <xdr:colOff>101600</xdr:colOff>
      <xdr:row>79</xdr:row>
      <xdr:rowOff>12700</xdr:rowOff>
    </xdr:to>
    <xdr:sp macro="" textlink="">
      <xdr:nvSpPr>
        <xdr:cNvPr id="564" name="楕円 563"/>
        <xdr:cNvSpPr/>
      </xdr:nvSpPr>
      <xdr:spPr>
        <a:xfrm>
          <a:off x="12763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133350</xdr:rowOff>
    </xdr:from>
    <xdr:to>
      <xdr:col>71</xdr:col>
      <xdr:colOff>177800</xdr:colOff>
      <xdr:row>79</xdr:row>
      <xdr:rowOff>36195</xdr:rowOff>
    </xdr:to>
    <xdr:cxnSp macro="">
      <xdr:nvCxnSpPr>
        <xdr:cNvPr id="565" name="直線コネクタ 564"/>
        <xdr:cNvCxnSpPr/>
      </xdr:nvCxnSpPr>
      <xdr:spPr>
        <a:xfrm>
          <a:off x="12814300" y="135064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566" name="n_1aveValue【消防施設】&#10;有形固定資産減価償却率"/>
        <xdr:cNvSpPr txBox="1"/>
      </xdr:nvSpPr>
      <xdr:spPr>
        <a:xfrm>
          <a:off x="152660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567" name="n_2aveValue【消防施設】&#10;有形固定資産減価償却率"/>
        <xdr:cNvSpPr txBox="1"/>
      </xdr:nvSpPr>
      <xdr:spPr>
        <a:xfrm>
          <a:off x="14389744" y="1409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568" name="n_3aveValue【消防施設】&#10;有形固定資産減価償却率"/>
        <xdr:cNvSpPr txBox="1"/>
      </xdr:nvSpPr>
      <xdr:spPr>
        <a:xfrm>
          <a:off x="13500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569" name="n_4aveValue【消防施設】&#10;有形固定資産減価償却率"/>
        <xdr:cNvSpPr txBox="1"/>
      </xdr:nvSpPr>
      <xdr:spPr>
        <a:xfrm>
          <a:off x="126117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33038</xdr:rowOff>
    </xdr:from>
    <xdr:ext cx="405111" cy="259045"/>
    <xdr:sp macro="" textlink="">
      <xdr:nvSpPr>
        <xdr:cNvPr id="570" name="n_1mainValue【消防施設】&#10;有形固定資産減価償却率"/>
        <xdr:cNvSpPr txBox="1"/>
      </xdr:nvSpPr>
      <xdr:spPr>
        <a:xfrm>
          <a:off x="152660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170197</xdr:rowOff>
    </xdr:from>
    <xdr:ext cx="405111" cy="259045"/>
    <xdr:sp macro="" textlink="">
      <xdr:nvSpPr>
        <xdr:cNvPr id="571" name="n_2mainValue【消防施設】&#10;有形固定資産減価償却率"/>
        <xdr:cNvSpPr txBox="1"/>
      </xdr:nvSpPr>
      <xdr:spPr>
        <a:xfrm>
          <a:off x="14389744" y="1337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103522</xdr:rowOff>
    </xdr:from>
    <xdr:ext cx="405111" cy="259045"/>
    <xdr:sp macro="" textlink="">
      <xdr:nvSpPr>
        <xdr:cNvPr id="572" name="n_3mainValue【消防施設】&#10;有形固定資産減価償却率"/>
        <xdr:cNvSpPr txBox="1"/>
      </xdr:nvSpPr>
      <xdr:spPr>
        <a:xfrm>
          <a:off x="13500744" y="1330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29227</xdr:rowOff>
    </xdr:from>
    <xdr:ext cx="405111" cy="259045"/>
    <xdr:sp macro="" textlink="">
      <xdr:nvSpPr>
        <xdr:cNvPr id="573" name="n_4mainValue【消防施設】&#10;有形固定資産減価償却率"/>
        <xdr:cNvSpPr txBox="1"/>
      </xdr:nvSpPr>
      <xdr:spPr>
        <a:xfrm>
          <a:off x="12611744"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4" name="正方形/長方形 5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5" name="正方形/長方形 5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6" name="正方形/長方形 5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7" name="正方形/長方形 5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8" name="正方形/長方形 5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9" name="正方形/長方形 5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0" name="正方形/長方形 5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1" name="正方形/長方形 5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2" name="テキスト ボックス 5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3" name="直線コネクタ 5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4" name="直線コネクタ 58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5" name="テキスト ボックス 58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86" name="直線コネクタ 58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87" name="テキスト ボックス 58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8" name="直線コネクタ 58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9" name="テキスト ボックス 58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0" name="直線コネクタ 58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1" name="テキスト ボックス 59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2" name="直線コネクタ 59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3" name="テキスト ボックス 59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595" name="直線コネクタ 594"/>
        <xdr:cNvCxnSpPr/>
      </xdr:nvCxnSpPr>
      <xdr:spPr>
        <a:xfrm flipV="1">
          <a:off x="22160864" y="13536930"/>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596" name="【消防施設】&#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597" name="直線コネクタ 596"/>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598" name="【消防施設】&#10;一人当たり面積最大値テキスト"/>
        <xdr:cNvSpPr txBox="1"/>
      </xdr:nvSpPr>
      <xdr:spPr>
        <a:xfrm>
          <a:off x="22199600" y="1331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599" name="直線コネクタ 598"/>
        <xdr:cNvCxnSpPr/>
      </xdr:nvCxnSpPr>
      <xdr:spPr>
        <a:xfrm>
          <a:off x="22072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154195</xdr:rowOff>
    </xdr:from>
    <xdr:ext cx="469744" cy="259045"/>
    <xdr:sp macro="" textlink="">
      <xdr:nvSpPr>
        <xdr:cNvPr id="600" name="【消防施設】&#10;一人当たり面積平均値テキスト"/>
        <xdr:cNvSpPr txBox="1"/>
      </xdr:nvSpPr>
      <xdr:spPr>
        <a:xfrm>
          <a:off x="22199600" y="1421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601" name="フローチャート: 判断 600"/>
        <xdr:cNvSpPr/>
      </xdr:nvSpPr>
      <xdr:spPr>
        <a:xfrm>
          <a:off x="221107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02" name="フローチャート: 判断 601"/>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603" name="フローチャート: 判断 602"/>
        <xdr:cNvSpPr/>
      </xdr:nvSpPr>
      <xdr:spPr>
        <a:xfrm>
          <a:off x="20383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04" name="フローチャート: 判断 603"/>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05" name="フローチャート: 判断 604"/>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6" name="テキスト ボックス 60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7" name="テキスト ボックス 60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8" name="テキスト ボックス 60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9" name="テキスト ボックス 60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0" name="テキスト ボックス 60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21589</xdr:rowOff>
    </xdr:from>
    <xdr:to>
      <xdr:col>116</xdr:col>
      <xdr:colOff>114300</xdr:colOff>
      <xdr:row>84</xdr:row>
      <xdr:rowOff>123189</xdr:rowOff>
    </xdr:to>
    <xdr:sp macro="" textlink="">
      <xdr:nvSpPr>
        <xdr:cNvPr id="611" name="楕円 610"/>
        <xdr:cNvSpPr/>
      </xdr:nvSpPr>
      <xdr:spPr>
        <a:xfrm>
          <a:off x="221107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xdr:rowOff>
    </xdr:from>
    <xdr:ext cx="469744" cy="259045"/>
    <xdr:sp macro="" textlink="">
      <xdr:nvSpPr>
        <xdr:cNvPr id="612" name="【消防施設】&#10;一人当たり面積該当値テキスト"/>
        <xdr:cNvSpPr txBox="1"/>
      </xdr:nvSpPr>
      <xdr:spPr>
        <a:xfrm>
          <a:off x="22199600" y="1440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23876</xdr:rowOff>
    </xdr:from>
    <xdr:to>
      <xdr:col>112</xdr:col>
      <xdr:colOff>38100</xdr:colOff>
      <xdr:row>84</xdr:row>
      <xdr:rowOff>125476</xdr:rowOff>
    </xdr:to>
    <xdr:sp macro="" textlink="">
      <xdr:nvSpPr>
        <xdr:cNvPr id="613" name="楕円 612"/>
        <xdr:cNvSpPr/>
      </xdr:nvSpPr>
      <xdr:spPr>
        <a:xfrm>
          <a:off x="21272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72389</xdr:rowOff>
    </xdr:from>
    <xdr:to>
      <xdr:col>116</xdr:col>
      <xdr:colOff>63500</xdr:colOff>
      <xdr:row>84</xdr:row>
      <xdr:rowOff>74676</xdr:rowOff>
    </xdr:to>
    <xdr:cxnSp macro="">
      <xdr:nvCxnSpPr>
        <xdr:cNvPr id="614" name="直線コネクタ 613"/>
        <xdr:cNvCxnSpPr/>
      </xdr:nvCxnSpPr>
      <xdr:spPr>
        <a:xfrm flipV="1">
          <a:off x="21323300" y="14474189"/>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37592</xdr:rowOff>
    </xdr:from>
    <xdr:to>
      <xdr:col>107</xdr:col>
      <xdr:colOff>101600</xdr:colOff>
      <xdr:row>84</xdr:row>
      <xdr:rowOff>139192</xdr:rowOff>
    </xdr:to>
    <xdr:sp macro="" textlink="">
      <xdr:nvSpPr>
        <xdr:cNvPr id="615" name="楕円 614"/>
        <xdr:cNvSpPr/>
      </xdr:nvSpPr>
      <xdr:spPr>
        <a:xfrm>
          <a:off x="20383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74676</xdr:rowOff>
    </xdr:from>
    <xdr:to>
      <xdr:col>111</xdr:col>
      <xdr:colOff>177800</xdr:colOff>
      <xdr:row>84</xdr:row>
      <xdr:rowOff>88392</xdr:rowOff>
    </xdr:to>
    <xdr:cxnSp macro="">
      <xdr:nvCxnSpPr>
        <xdr:cNvPr id="616" name="直線コネクタ 615"/>
        <xdr:cNvCxnSpPr/>
      </xdr:nvCxnSpPr>
      <xdr:spPr>
        <a:xfrm flipV="1">
          <a:off x="20434300" y="144764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42163</xdr:rowOff>
    </xdr:from>
    <xdr:to>
      <xdr:col>102</xdr:col>
      <xdr:colOff>165100</xdr:colOff>
      <xdr:row>84</xdr:row>
      <xdr:rowOff>143763</xdr:rowOff>
    </xdr:to>
    <xdr:sp macro="" textlink="">
      <xdr:nvSpPr>
        <xdr:cNvPr id="617" name="楕円 616"/>
        <xdr:cNvSpPr/>
      </xdr:nvSpPr>
      <xdr:spPr>
        <a:xfrm>
          <a:off x="19494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88392</xdr:rowOff>
    </xdr:from>
    <xdr:to>
      <xdr:col>107</xdr:col>
      <xdr:colOff>50800</xdr:colOff>
      <xdr:row>84</xdr:row>
      <xdr:rowOff>92963</xdr:rowOff>
    </xdr:to>
    <xdr:cxnSp macro="">
      <xdr:nvCxnSpPr>
        <xdr:cNvPr id="618" name="直線コネクタ 617"/>
        <xdr:cNvCxnSpPr/>
      </xdr:nvCxnSpPr>
      <xdr:spPr>
        <a:xfrm flipV="1">
          <a:off x="19545300" y="144901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35306</xdr:rowOff>
    </xdr:from>
    <xdr:to>
      <xdr:col>98</xdr:col>
      <xdr:colOff>38100</xdr:colOff>
      <xdr:row>84</xdr:row>
      <xdr:rowOff>136906</xdr:rowOff>
    </xdr:to>
    <xdr:sp macro="" textlink="">
      <xdr:nvSpPr>
        <xdr:cNvPr id="619" name="楕円 618"/>
        <xdr:cNvSpPr/>
      </xdr:nvSpPr>
      <xdr:spPr>
        <a:xfrm>
          <a:off x="18605500" y="1443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86106</xdr:rowOff>
    </xdr:from>
    <xdr:to>
      <xdr:col>102</xdr:col>
      <xdr:colOff>114300</xdr:colOff>
      <xdr:row>84</xdr:row>
      <xdr:rowOff>92963</xdr:rowOff>
    </xdr:to>
    <xdr:cxnSp macro="">
      <xdr:nvCxnSpPr>
        <xdr:cNvPr id="620" name="直線コネクタ 619"/>
        <xdr:cNvCxnSpPr/>
      </xdr:nvCxnSpPr>
      <xdr:spPr>
        <a:xfrm>
          <a:off x="18656300" y="14487906"/>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621" name="n_1aveValue【消防施設】&#10;一人当たり面積"/>
        <xdr:cNvSpPr txBox="1"/>
      </xdr:nvSpPr>
      <xdr:spPr>
        <a:xfrm>
          <a:off x="21075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96283</xdr:rowOff>
    </xdr:from>
    <xdr:ext cx="469744" cy="259045"/>
    <xdr:sp macro="" textlink="">
      <xdr:nvSpPr>
        <xdr:cNvPr id="622" name="n_2aveValue【消防施設】&#10;一人当たり面積"/>
        <xdr:cNvSpPr txBox="1"/>
      </xdr:nvSpPr>
      <xdr:spPr>
        <a:xfrm>
          <a:off x="201994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23" name="n_3aveValue【消防施設】&#10;一人当たり面積"/>
        <xdr:cNvSpPr txBox="1"/>
      </xdr:nvSpPr>
      <xdr:spPr>
        <a:xfrm>
          <a:off x="19310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24" name="n_4aveValue【消防施設】&#10;一人当たり面積"/>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116603</xdr:rowOff>
    </xdr:from>
    <xdr:ext cx="469744" cy="259045"/>
    <xdr:sp macro="" textlink="">
      <xdr:nvSpPr>
        <xdr:cNvPr id="625" name="n_1mainValue【消防施設】&#10;一人当たり面積"/>
        <xdr:cNvSpPr txBox="1"/>
      </xdr:nvSpPr>
      <xdr:spPr>
        <a:xfrm>
          <a:off x="210757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130319</xdr:rowOff>
    </xdr:from>
    <xdr:ext cx="469744" cy="259045"/>
    <xdr:sp macro="" textlink="">
      <xdr:nvSpPr>
        <xdr:cNvPr id="626" name="n_2mainValue【消防施設】&#10;一人当たり面積"/>
        <xdr:cNvSpPr txBox="1"/>
      </xdr:nvSpPr>
      <xdr:spPr>
        <a:xfrm>
          <a:off x="20199427"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134890</xdr:rowOff>
    </xdr:from>
    <xdr:ext cx="469744" cy="259045"/>
    <xdr:sp macro="" textlink="">
      <xdr:nvSpPr>
        <xdr:cNvPr id="627" name="n_3mainValue【消防施設】&#10;一人当たり面積"/>
        <xdr:cNvSpPr txBox="1"/>
      </xdr:nvSpPr>
      <xdr:spPr>
        <a:xfrm>
          <a:off x="19310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128033</xdr:rowOff>
    </xdr:from>
    <xdr:ext cx="469744" cy="259045"/>
    <xdr:sp macro="" textlink="">
      <xdr:nvSpPr>
        <xdr:cNvPr id="628" name="n_4mainValue【消防施設】&#10;一人当たり面積"/>
        <xdr:cNvSpPr txBox="1"/>
      </xdr:nvSpPr>
      <xdr:spPr>
        <a:xfrm>
          <a:off x="18421427" y="145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9" name="正方形/長方形 62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0" name="正方形/長方形 62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1" name="正方形/長方形 63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2" name="正方形/長方形 63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3" name="正方形/長方形 63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4" name="正方形/長方形 63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5" name="正方形/長方形 63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6" name="正方形/長方形 63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7" name="テキスト ボックス 63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8" name="直線コネクタ 63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39" name="テキスト ボックス 63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0" name="直線コネクタ 63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1" name="テキスト ボックス 64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2" name="直線コネクタ 64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3" name="テキスト ボックス 64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4" name="直線コネクタ 64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5" name="テキスト ボックス 64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6" name="直線コネクタ 64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7" name="テキスト ボックス 64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8" name="直線コネクタ 64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9" name="テキスト ボックス 64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0" name="直線コネクタ 64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1" name="テキスト ボックス 65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2" name="直線コネクタ 65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654" name="直線コネクタ 653"/>
        <xdr:cNvCxnSpPr/>
      </xdr:nvCxnSpPr>
      <xdr:spPr>
        <a:xfrm flipV="1">
          <a:off x="16318864" y="17093837"/>
          <a:ext cx="0"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55" name="【庁舎】&#10;有形固定資産減価償却率最小値テキスト"/>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56" name="直線コネクタ 655"/>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657" name="【庁舎】&#10;有形固定資産減価償却率最大値テキスト"/>
        <xdr:cNvSpPr txBox="1"/>
      </xdr:nvSpPr>
      <xdr:spPr>
        <a:xfrm>
          <a:off x="16357600" y="168690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658" name="直線コネクタ 657"/>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659" name="【庁舎】&#10;有形固定資産減価償却率平均値テキスト"/>
        <xdr:cNvSpPr txBox="1"/>
      </xdr:nvSpPr>
      <xdr:spPr>
        <a:xfrm>
          <a:off x="16357600" y="17883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660" name="フローチャート: 判断 659"/>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661" name="フローチャート: 判断 660"/>
        <xdr:cNvSpPr/>
      </xdr:nvSpPr>
      <xdr:spPr>
        <a:xfrm>
          <a:off x="15430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662" name="フローチャート: 判断 661"/>
        <xdr:cNvSpPr/>
      </xdr:nvSpPr>
      <xdr:spPr>
        <a:xfrm>
          <a:off x="14541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663" name="フローチャート: 判断 662"/>
        <xdr:cNvSpPr/>
      </xdr:nvSpPr>
      <xdr:spPr>
        <a:xfrm>
          <a:off x="13652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664" name="フローチャート: 判断 663"/>
        <xdr:cNvSpPr/>
      </xdr:nvSpPr>
      <xdr:spPr>
        <a:xfrm>
          <a:off x="12763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5" name="テキスト ボックス 66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6" name="テキスト ボックス 66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7" name="テキスト ボックス 66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8" name="テキスト ボックス 66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9" name="テキスト ボックス 66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142966</xdr:rowOff>
    </xdr:from>
    <xdr:to>
      <xdr:col>85</xdr:col>
      <xdr:colOff>177800</xdr:colOff>
      <xdr:row>104</xdr:row>
      <xdr:rowOff>73116</xdr:rowOff>
    </xdr:to>
    <xdr:sp macro="" textlink="">
      <xdr:nvSpPr>
        <xdr:cNvPr id="670" name="楕円 669"/>
        <xdr:cNvSpPr/>
      </xdr:nvSpPr>
      <xdr:spPr>
        <a:xfrm>
          <a:off x="16268700" y="1780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165843</xdr:rowOff>
    </xdr:from>
    <xdr:ext cx="405111" cy="259045"/>
    <xdr:sp macro="" textlink="">
      <xdr:nvSpPr>
        <xdr:cNvPr id="671" name="【庁舎】&#10;有形固定資産減価償却率該当値テキスト"/>
        <xdr:cNvSpPr txBox="1"/>
      </xdr:nvSpPr>
      <xdr:spPr>
        <a:xfrm>
          <a:off x="16357600" y="17653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110308</xdr:rowOff>
    </xdr:from>
    <xdr:to>
      <xdr:col>81</xdr:col>
      <xdr:colOff>101600</xdr:colOff>
      <xdr:row>104</xdr:row>
      <xdr:rowOff>40458</xdr:rowOff>
    </xdr:to>
    <xdr:sp macro="" textlink="">
      <xdr:nvSpPr>
        <xdr:cNvPr id="672" name="楕円 671"/>
        <xdr:cNvSpPr/>
      </xdr:nvSpPr>
      <xdr:spPr>
        <a:xfrm>
          <a:off x="15430500" y="177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161108</xdr:rowOff>
    </xdr:from>
    <xdr:to>
      <xdr:col>85</xdr:col>
      <xdr:colOff>127000</xdr:colOff>
      <xdr:row>104</xdr:row>
      <xdr:rowOff>22316</xdr:rowOff>
    </xdr:to>
    <xdr:cxnSp macro="">
      <xdr:nvCxnSpPr>
        <xdr:cNvPr id="673" name="直線コネクタ 672"/>
        <xdr:cNvCxnSpPr/>
      </xdr:nvCxnSpPr>
      <xdr:spPr>
        <a:xfrm>
          <a:off x="15481300" y="1782045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674" name="楕円 673"/>
        <xdr:cNvSpPr/>
      </xdr:nvSpPr>
      <xdr:spPr>
        <a:xfrm>
          <a:off x="145415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161108</xdr:rowOff>
    </xdr:from>
    <xdr:to>
      <xdr:col>81</xdr:col>
      <xdr:colOff>50800</xdr:colOff>
      <xdr:row>104</xdr:row>
      <xdr:rowOff>56606</xdr:rowOff>
    </xdr:to>
    <xdr:cxnSp macro="">
      <xdr:nvCxnSpPr>
        <xdr:cNvPr id="675" name="直線コネクタ 674"/>
        <xdr:cNvCxnSpPr/>
      </xdr:nvCxnSpPr>
      <xdr:spPr>
        <a:xfrm flipV="1">
          <a:off x="14592300" y="17820458"/>
          <a:ext cx="8890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146231</xdr:rowOff>
    </xdr:from>
    <xdr:to>
      <xdr:col>72</xdr:col>
      <xdr:colOff>38100</xdr:colOff>
      <xdr:row>104</xdr:row>
      <xdr:rowOff>76381</xdr:rowOff>
    </xdr:to>
    <xdr:sp macro="" textlink="">
      <xdr:nvSpPr>
        <xdr:cNvPr id="676" name="楕円 675"/>
        <xdr:cNvSpPr/>
      </xdr:nvSpPr>
      <xdr:spPr>
        <a:xfrm>
          <a:off x="136525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25581</xdr:rowOff>
    </xdr:from>
    <xdr:to>
      <xdr:col>76</xdr:col>
      <xdr:colOff>114300</xdr:colOff>
      <xdr:row>104</xdr:row>
      <xdr:rowOff>56606</xdr:rowOff>
    </xdr:to>
    <xdr:cxnSp macro="">
      <xdr:nvCxnSpPr>
        <xdr:cNvPr id="677" name="直線コネクタ 676"/>
        <xdr:cNvCxnSpPr/>
      </xdr:nvCxnSpPr>
      <xdr:spPr>
        <a:xfrm>
          <a:off x="13703300" y="1785638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113574</xdr:rowOff>
    </xdr:from>
    <xdr:to>
      <xdr:col>67</xdr:col>
      <xdr:colOff>101600</xdr:colOff>
      <xdr:row>104</xdr:row>
      <xdr:rowOff>43724</xdr:rowOff>
    </xdr:to>
    <xdr:sp macro="" textlink="">
      <xdr:nvSpPr>
        <xdr:cNvPr id="678" name="楕円 677"/>
        <xdr:cNvSpPr/>
      </xdr:nvSpPr>
      <xdr:spPr>
        <a:xfrm>
          <a:off x="12763500" y="177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164374</xdr:rowOff>
    </xdr:from>
    <xdr:to>
      <xdr:col>71</xdr:col>
      <xdr:colOff>177800</xdr:colOff>
      <xdr:row>104</xdr:row>
      <xdr:rowOff>25581</xdr:rowOff>
    </xdr:to>
    <xdr:cxnSp macro="">
      <xdr:nvCxnSpPr>
        <xdr:cNvPr id="679" name="直線コネクタ 678"/>
        <xdr:cNvCxnSpPr/>
      </xdr:nvCxnSpPr>
      <xdr:spPr>
        <a:xfrm>
          <a:off x="12814300" y="178237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680" name="n_1aveValue【庁舎】&#10;有形固定資産減価償却率"/>
        <xdr:cNvSpPr txBox="1"/>
      </xdr:nvSpPr>
      <xdr:spPr>
        <a:xfrm>
          <a:off x="15266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681" name="n_2aveValue【庁舎】&#10;有形固定資産減価償却率"/>
        <xdr:cNvSpPr txBox="1"/>
      </xdr:nvSpPr>
      <xdr:spPr>
        <a:xfrm>
          <a:off x="14389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16890</xdr:rowOff>
    </xdr:from>
    <xdr:ext cx="405111" cy="259045"/>
    <xdr:sp macro="" textlink="">
      <xdr:nvSpPr>
        <xdr:cNvPr id="682" name="n_3aveValue【庁舎】&#10;有形固定資産減価償却率"/>
        <xdr:cNvSpPr txBox="1"/>
      </xdr:nvSpPr>
      <xdr:spPr>
        <a:xfrm>
          <a:off x="13500744" y="180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65876</xdr:rowOff>
    </xdr:from>
    <xdr:ext cx="405111" cy="259045"/>
    <xdr:sp macro="" textlink="">
      <xdr:nvSpPr>
        <xdr:cNvPr id="683" name="n_4aveValue【庁舎】&#10;有形固定資産減価償却率"/>
        <xdr:cNvSpPr txBox="1"/>
      </xdr:nvSpPr>
      <xdr:spPr>
        <a:xfrm>
          <a:off x="12611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56985</xdr:rowOff>
    </xdr:from>
    <xdr:ext cx="405111" cy="259045"/>
    <xdr:sp macro="" textlink="">
      <xdr:nvSpPr>
        <xdr:cNvPr id="684" name="n_1mainValue【庁舎】&#10;有形固定資産減価償却率"/>
        <xdr:cNvSpPr txBox="1"/>
      </xdr:nvSpPr>
      <xdr:spPr>
        <a:xfrm>
          <a:off x="15266044" y="1754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685" name="n_2mainValue【庁舎】&#10;有形固定資産減価償却率"/>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92908</xdr:rowOff>
    </xdr:from>
    <xdr:ext cx="405111" cy="259045"/>
    <xdr:sp macro="" textlink="">
      <xdr:nvSpPr>
        <xdr:cNvPr id="686" name="n_3mainValue【庁舎】&#10;有形固定資産減価償却率"/>
        <xdr:cNvSpPr txBox="1"/>
      </xdr:nvSpPr>
      <xdr:spPr>
        <a:xfrm>
          <a:off x="135007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60251</xdr:rowOff>
    </xdr:from>
    <xdr:ext cx="405111" cy="259045"/>
    <xdr:sp macro="" textlink="">
      <xdr:nvSpPr>
        <xdr:cNvPr id="687" name="n_4mainValue【庁舎】&#10;有形固定資産減価償却率"/>
        <xdr:cNvSpPr txBox="1"/>
      </xdr:nvSpPr>
      <xdr:spPr>
        <a:xfrm>
          <a:off x="12611744" y="1754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8" name="正方形/長方形 68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9" name="正方形/長方形 68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0" name="正方形/長方形 68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1" name="正方形/長方形 69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2" name="正方形/長方形 69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3" name="正方形/長方形 69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4" name="正方形/長方形 69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5" name="正方形/長方形 69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6" name="テキスト ボックス 69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7" name="直線コネクタ 69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698" name="テキスト ボックス 697"/>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699" name="直線コネクタ 69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0" name="テキスト ボックス 69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1" name="直線コネクタ 70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2" name="テキスト ボックス 70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3" name="直線コネクタ 70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4" name="テキスト ボックス 70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5" name="直線コネクタ 70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6" name="テキスト ボックス 70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7" name="直線コネクタ 70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8" name="テキスト ボックス 70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9" name="直線コネクタ 7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0" name="テキスト ボックス 7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712" name="直線コネクタ 711"/>
        <xdr:cNvCxnSpPr/>
      </xdr:nvCxnSpPr>
      <xdr:spPr>
        <a:xfrm flipV="1">
          <a:off x="22160864" y="17284700"/>
          <a:ext cx="0" cy="1433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713" name="【庁舎】&#10;一人当たり面積最小値テキスト"/>
        <xdr:cNvSpPr txBox="1"/>
      </xdr:nvSpPr>
      <xdr:spPr>
        <a:xfrm>
          <a:off x="22199600" y="187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714" name="直線コネクタ 713"/>
        <xdr:cNvCxnSpPr/>
      </xdr:nvCxnSpPr>
      <xdr:spPr>
        <a:xfrm>
          <a:off x="22072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715" name="【庁舎】&#10;一人当たり面積最大値テキスト"/>
        <xdr:cNvSpPr txBox="1"/>
      </xdr:nvSpPr>
      <xdr:spPr>
        <a:xfrm>
          <a:off x="22199600"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716" name="直線コネクタ 715"/>
        <xdr:cNvCxnSpPr/>
      </xdr:nvCxnSpPr>
      <xdr:spPr>
        <a:xfrm>
          <a:off x="22072600" y="1728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74947</xdr:rowOff>
    </xdr:from>
    <xdr:ext cx="469744" cy="259045"/>
    <xdr:sp macro="" textlink="">
      <xdr:nvSpPr>
        <xdr:cNvPr id="717" name="【庁舎】&#10;一人当たり面積平均値テキスト"/>
        <xdr:cNvSpPr txBox="1"/>
      </xdr:nvSpPr>
      <xdr:spPr>
        <a:xfrm>
          <a:off x="22199600" y="18077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718" name="フローチャート: 判断 717"/>
        <xdr:cNvSpPr/>
      </xdr:nvSpPr>
      <xdr:spPr>
        <a:xfrm>
          <a:off x="221107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719" name="フローチャート: 判断 718"/>
        <xdr:cNvSpPr/>
      </xdr:nvSpPr>
      <xdr:spPr>
        <a:xfrm>
          <a:off x="21272500" y="1825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720" name="フローチャート: 判断 719"/>
        <xdr:cNvSpPr/>
      </xdr:nvSpPr>
      <xdr:spPr>
        <a:xfrm>
          <a:off x="20383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721" name="フローチャート: 判断 720"/>
        <xdr:cNvSpPr/>
      </xdr:nvSpPr>
      <xdr:spPr>
        <a:xfrm>
          <a:off x="19494500" y="1828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1270</xdr:rowOff>
    </xdr:from>
    <xdr:to>
      <xdr:col>98</xdr:col>
      <xdr:colOff>38100</xdr:colOff>
      <xdr:row>107</xdr:row>
      <xdr:rowOff>102870</xdr:rowOff>
    </xdr:to>
    <xdr:sp macro="" textlink="">
      <xdr:nvSpPr>
        <xdr:cNvPr id="722" name="フローチャート: 判断 721"/>
        <xdr:cNvSpPr/>
      </xdr:nvSpPr>
      <xdr:spPr>
        <a:xfrm>
          <a:off x="18605500" y="1834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3" name="テキスト ボックス 7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4" name="テキスト ボックス 7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5" name="テキスト ボックス 7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6" name="テキスト ボックス 7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7" name="テキスト ボックス 7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123189</xdr:rowOff>
    </xdr:from>
    <xdr:to>
      <xdr:col>116</xdr:col>
      <xdr:colOff>114300</xdr:colOff>
      <xdr:row>108</xdr:row>
      <xdr:rowOff>53339</xdr:rowOff>
    </xdr:to>
    <xdr:sp macro="" textlink="">
      <xdr:nvSpPr>
        <xdr:cNvPr id="728" name="楕円 727"/>
        <xdr:cNvSpPr/>
      </xdr:nvSpPr>
      <xdr:spPr>
        <a:xfrm>
          <a:off x="22110700" y="184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101616</xdr:rowOff>
    </xdr:from>
    <xdr:ext cx="469744" cy="259045"/>
    <xdr:sp macro="" textlink="">
      <xdr:nvSpPr>
        <xdr:cNvPr id="729" name="【庁舎】&#10;一人当たり面積該当値テキスト"/>
        <xdr:cNvSpPr txBox="1"/>
      </xdr:nvSpPr>
      <xdr:spPr>
        <a:xfrm>
          <a:off x="22199600" y="18446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118111</xdr:rowOff>
    </xdr:from>
    <xdr:to>
      <xdr:col>112</xdr:col>
      <xdr:colOff>38100</xdr:colOff>
      <xdr:row>108</xdr:row>
      <xdr:rowOff>48261</xdr:rowOff>
    </xdr:to>
    <xdr:sp macro="" textlink="">
      <xdr:nvSpPr>
        <xdr:cNvPr id="730" name="楕円 729"/>
        <xdr:cNvSpPr/>
      </xdr:nvSpPr>
      <xdr:spPr>
        <a:xfrm>
          <a:off x="21272500" y="1846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168911</xdr:rowOff>
    </xdr:from>
    <xdr:to>
      <xdr:col>116</xdr:col>
      <xdr:colOff>63500</xdr:colOff>
      <xdr:row>108</xdr:row>
      <xdr:rowOff>2539</xdr:rowOff>
    </xdr:to>
    <xdr:cxnSp macro="">
      <xdr:nvCxnSpPr>
        <xdr:cNvPr id="731" name="直線コネクタ 730"/>
        <xdr:cNvCxnSpPr/>
      </xdr:nvCxnSpPr>
      <xdr:spPr>
        <a:xfrm>
          <a:off x="21323300" y="18514061"/>
          <a:ext cx="8382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109220</xdr:rowOff>
    </xdr:from>
    <xdr:to>
      <xdr:col>107</xdr:col>
      <xdr:colOff>101600</xdr:colOff>
      <xdr:row>108</xdr:row>
      <xdr:rowOff>39370</xdr:rowOff>
    </xdr:to>
    <xdr:sp macro="" textlink="">
      <xdr:nvSpPr>
        <xdr:cNvPr id="732" name="楕円 731"/>
        <xdr:cNvSpPr/>
      </xdr:nvSpPr>
      <xdr:spPr>
        <a:xfrm>
          <a:off x="20383500" y="1845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160020</xdr:rowOff>
    </xdr:from>
    <xdr:to>
      <xdr:col>111</xdr:col>
      <xdr:colOff>177800</xdr:colOff>
      <xdr:row>107</xdr:row>
      <xdr:rowOff>168911</xdr:rowOff>
    </xdr:to>
    <xdr:cxnSp macro="">
      <xdr:nvCxnSpPr>
        <xdr:cNvPr id="733" name="直線コネクタ 732"/>
        <xdr:cNvCxnSpPr/>
      </xdr:nvCxnSpPr>
      <xdr:spPr>
        <a:xfrm>
          <a:off x="20434300" y="18505170"/>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101600</xdr:rowOff>
    </xdr:from>
    <xdr:to>
      <xdr:col>102</xdr:col>
      <xdr:colOff>165100</xdr:colOff>
      <xdr:row>108</xdr:row>
      <xdr:rowOff>31750</xdr:rowOff>
    </xdr:to>
    <xdr:sp macro="" textlink="">
      <xdr:nvSpPr>
        <xdr:cNvPr id="734" name="楕円 733"/>
        <xdr:cNvSpPr/>
      </xdr:nvSpPr>
      <xdr:spPr>
        <a:xfrm>
          <a:off x="19494500" y="184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152400</xdr:rowOff>
    </xdr:from>
    <xdr:to>
      <xdr:col>107</xdr:col>
      <xdr:colOff>50800</xdr:colOff>
      <xdr:row>107</xdr:row>
      <xdr:rowOff>160020</xdr:rowOff>
    </xdr:to>
    <xdr:cxnSp macro="">
      <xdr:nvCxnSpPr>
        <xdr:cNvPr id="735" name="直線コネクタ 734"/>
        <xdr:cNvCxnSpPr/>
      </xdr:nvCxnSpPr>
      <xdr:spPr>
        <a:xfrm>
          <a:off x="19545300" y="184975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88900</xdr:rowOff>
    </xdr:from>
    <xdr:to>
      <xdr:col>98</xdr:col>
      <xdr:colOff>38100</xdr:colOff>
      <xdr:row>108</xdr:row>
      <xdr:rowOff>19050</xdr:rowOff>
    </xdr:to>
    <xdr:sp macro="" textlink="">
      <xdr:nvSpPr>
        <xdr:cNvPr id="736" name="楕円 735"/>
        <xdr:cNvSpPr/>
      </xdr:nvSpPr>
      <xdr:spPr>
        <a:xfrm>
          <a:off x="18605500" y="184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139700</xdr:rowOff>
    </xdr:from>
    <xdr:to>
      <xdr:col>102</xdr:col>
      <xdr:colOff>114300</xdr:colOff>
      <xdr:row>107</xdr:row>
      <xdr:rowOff>152400</xdr:rowOff>
    </xdr:to>
    <xdr:cxnSp macro="">
      <xdr:nvCxnSpPr>
        <xdr:cNvPr id="737" name="直線コネクタ 736"/>
        <xdr:cNvCxnSpPr/>
      </xdr:nvCxnSpPr>
      <xdr:spPr>
        <a:xfrm>
          <a:off x="18656300" y="1848485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24147</xdr:rowOff>
    </xdr:from>
    <xdr:ext cx="469744" cy="259045"/>
    <xdr:sp macro="" textlink="">
      <xdr:nvSpPr>
        <xdr:cNvPr id="738" name="n_1aveValue【庁舎】&#10;一人当たり面積"/>
        <xdr:cNvSpPr txBox="1"/>
      </xdr:nvSpPr>
      <xdr:spPr>
        <a:xfrm>
          <a:off x="21075727" y="1802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43197</xdr:rowOff>
    </xdr:from>
    <xdr:ext cx="469744" cy="259045"/>
    <xdr:sp macro="" textlink="">
      <xdr:nvSpPr>
        <xdr:cNvPr id="739" name="n_2aveValue【庁舎】&#10;一人当たり面積"/>
        <xdr:cNvSpPr txBox="1"/>
      </xdr:nvSpPr>
      <xdr:spPr>
        <a:xfrm>
          <a:off x="20199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60977</xdr:rowOff>
    </xdr:from>
    <xdr:ext cx="469744" cy="259045"/>
    <xdr:sp macro="" textlink="">
      <xdr:nvSpPr>
        <xdr:cNvPr id="740" name="n_3aveValue【庁舎】&#10;一人当たり面積"/>
        <xdr:cNvSpPr txBox="1"/>
      </xdr:nvSpPr>
      <xdr:spPr>
        <a:xfrm>
          <a:off x="19310427"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119397</xdr:rowOff>
    </xdr:from>
    <xdr:ext cx="469744" cy="259045"/>
    <xdr:sp macro="" textlink="">
      <xdr:nvSpPr>
        <xdr:cNvPr id="741" name="n_4aveValue【庁舎】&#10;一人当たり面積"/>
        <xdr:cNvSpPr txBox="1"/>
      </xdr:nvSpPr>
      <xdr:spPr>
        <a:xfrm>
          <a:off x="18421427" y="181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39388</xdr:rowOff>
    </xdr:from>
    <xdr:ext cx="469744" cy="259045"/>
    <xdr:sp macro="" textlink="">
      <xdr:nvSpPr>
        <xdr:cNvPr id="742" name="n_1mainValue【庁舎】&#10;一人当たり面積"/>
        <xdr:cNvSpPr txBox="1"/>
      </xdr:nvSpPr>
      <xdr:spPr>
        <a:xfrm>
          <a:off x="21075727" y="1855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30497</xdr:rowOff>
    </xdr:from>
    <xdr:ext cx="469744" cy="259045"/>
    <xdr:sp macro="" textlink="">
      <xdr:nvSpPr>
        <xdr:cNvPr id="743" name="n_2mainValue【庁舎】&#10;一人当たり面積"/>
        <xdr:cNvSpPr txBox="1"/>
      </xdr:nvSpPr>
      <xdr:spPr>
        <a:xfrm>
          <a:off x="20199427" y="1854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22877</xdr:rowOff>
    </xdr:from>
    <xdr:ext cx="469744" cy="259045"/>
    <xdr:sp macro="" textlink="">
      <xdr:nvSpPr>
        <xdr:cNvPr id="744" name="n_3mainValue【庁舎】&#10;一人当たり面積"/>
        <xdr:cNvSpPr txBox="1"/>
      </xdr:nvSpPr>
      <xdr:spPr>
        <a:xfrm>
          <a:off x="19310427"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10177</xdr:rowOff>
    </xdr:from>
    <xdr:ext cx="469744" cy="259045"/>
    <xdr:sp macro="" textlink="">
      <xdr:nvSpPr>
        <xdr:cNvPr id="745" name="n_4mainValue【庁舎】&#10;一人当たり面積"/>
        <xdr:cNvSpPr txBox="1"/>
      </xdr:nvSpPr>
      <xdr:spPr>
        <a:xfrm>
          <a:off x="18421427" y="1852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類似団体と比較して特に有形固定資産減価償却率が大幅に（</a:t>
          </a:r>
          <a:r>
            <a:rPr kumimoji="1" lang="en-US" altLang="ja-JP" sz="900" b="0" i="0" baseline="0">
              <a:solidFill>
                <a:schemeClr val="dk1"/>
              </a:solidFill>
              <a:effectLst/>
              <a:latin typeface="+mn-lt"/>
              <a:ea typeface="+mn-ea"/>
              <a:cs typeface="+mn-cs"/>
            </a:rPr>
            <a:t>10</a:t>
          </a:r>
          <a:r>
            <a:rPr kumimoji="1" lang="ja-JP" altLang="ja-JP" sz="900" b="0" i="0" baseline="0">
              <a:solidFill>
                <a:schemeClr val="dk1"/>
              </a:solidFill>
              <a:effectLst/>
              <a:latin typeface="+mn-lt"/>
              <a:ea typeface="+mn-ea"/>
              <a:cs typeface="+mn-cs"/>
            </a:rPr>
            <a:t>ポイント以上）高くなっている施設は、公民館、福祉施設、一般廃棄物処理施設であり、特に低くなっている施設は、公営住宅、消防施設、市民会館である。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中でも公営住宅は、令和元年度に災害公営住宅の整備が完了したため、有形固定資産減価償却率が大幅に低下している。幼稚園については、令和２年度に町立幼稚園の民営化伴う売却により皆減となった。</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令和５年度においては、橋りょう以外のすべての施設について１年分の減価償却が進んだことにより前年度より減価償却率が上昇している。役場庁舎については設備等の老朽化・耐用年数の経過により複数の設備を改修する必要があるため、今後は有形固定資産減価償却率の減少が見込まれ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lang="ja-JP" altLang="ja-JP" sz="900" b="0" i="0" baseline="0">
              <a:solidFill>
                <a:schemeClr val="dk1"/>
              </a:solidFill>
              <a:effectLst/>
              <a:latin typeface="+mn-lt"/>
              <a:ea typeface="+mn-ea"/>
              <a:cs typeface="+mn-cs"/>
            </a:rPr>
            <a:t>生徒数増加に対応するため、令和６年～令和９年度に小中学校の校舎増築事業を予定しているため学校施設の</a:t>
          </a:r>
          <a:r>
            <a:rPr kumimoji="1" lang="ja-JP" altLang="ja-JP" sz="900" b="0" i="0" baseline="0">
              <a:solidFill>
                <a:schemeClr val="dk1"/>
              </a:solidFill>
              <a:effectLst/>
              <a:latin typeface="+mn-lt"/>
              <a:ea typeface="+mn-ea"/>
              <a:cs typeface="+mn-cs"/>
            </a:rPr>
            <a:t>有形固定資産減価償却率の減少が見込まれる。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公営住宅については、平成２８年熊本地震により被災した町民向けに整備を行った災害公営住宅が完成したため、既存の老朽化が進んだ町営住宅とのバランスを調整しながら適切に管理運営を行う。</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公民館及び福祉施設については、老朽化がかなり進んでおり有形固定資産減価償却率が高くなっているため、ほかの施設との複合化を視野に入れ償却、再編を検討する必要がある。</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積極的な企業誘致や土地区画整理事業による定住促進対策により、人口は増加傾向にあり、一定の財政基盤は確保している。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と近年横ばい傾向にあるものの、類似団体内平均値を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0.24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上回っている。引き続き、企業誘致及び定住促進対策を推進し、課税客体の増加を図りたい。</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また、令和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年度の町税の徴収率は現年度で</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99.6</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％、全体で</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99.0</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％と、県下でも高い収納率を維持しており、今後においても収納率の更なる向上を目指し、取組みをしていきたい。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126295</xdr:rowOff>
    </xdr:from>
    <xdr:to>
      <xdr:col>23</xdr:col>
      <xdr:colOff>133350</xdr:colOff>
      <xdr:row>44</xdr:row>
      <xdr:rowOff>31045</xdr:rowOff>
    </xdr:to>
    <xdr:cxnSp macro="">
      <xdr:nvCxnSpPr>
        <xdr:cNvPr id="63" name="直線コネクタ 62"/>
        <xdr:cNvCxnSpPr/>
      </xdr:nvCxnSpPr>
      <xdr:spPr>
        <a:xfrm flipV="1">
          <a:off x="4953000" y="612704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41222</xdr:rowOff>
    </xdr:from>
    <xdr:ext cx="762000" cy="259045"/>
    <xdr:sp macro="" textlink="">
      <xdr:nvSpPr>
        <xdr:cNvPr id="66" name="財政力最大値テキスト"/>
        <xdr:cNvSpPr txBox="1"/>
      </xdr:nvSpPr>
      <xdr:spPr>
        <a:xfrm>
          <a:off x="5041900" y="587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126295</xdr:rowOff>
    </xdr:from>
    <xdr:to>
      <xdr:col>24</xdr:col>
      <xdr:colOff>12700</xdr:colOff>
      <xdr:row>35</xdr:row>
      <xdr:rowOff>126295</xdr:rowOff>
    </xdr:to>
    <xdr:cxnSp macro="">
      <xdr:nvCxnSpPr>
        <xdr:cNvPr id="67" name="直線コネクタ 66"/>
        <xdr:cNvCxnSpPr/>
      </xdr:nvCxnSpPr>
      <xdr:spPr>
        <a:xfrm>
          <a:off x="4864100" y="612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113595</xdr:rowOff>
    </xdr:to>
    <xdr:cxnSp macro="">
      <xdr:nvCxnSpPr>
        <xdr:cNvPr id="68" name="直線コネクタ 67"/>
        <xdr:cNvCxnSpPr/>
      </xdr:nvCxnSpPr>
      <xdr:spPr>
        <a:xfrm>
          <a:off x="4114800" y="694478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13705</xdr:rowOff>
    </xdr:from>
    <xdr:ext cx="762000" cy="259045"/>
    <xdr:sp macro="" textlink="">
      <xdr:nvSpPr>
        <xdr:cNvPr id="69" name="財政力平均値テキスト"/>
        <xdr:cNvSpPr txBox="1"/>
      </xdr:nvSpPr>
      <xdr:spPr>
        <a:xfrm>
          <a:off x="5041900" y="721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86783</xdr:rowOff>
    </xdr:to>
    <xdr:cxnSp macro="">
      <xdr:nvCxnSpPr>
        <xdr:cNvPr id="71" name="直線コネクタ 70"/>
        <xdr:cNvCxnSpPr/>
      </xdr:nvCxnSpPr>
      <xdr:spPr>
        <a:xfrm>
          <a:off x="3225800" y="6891161"/>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2" name="フローチャート: 判断 71"/>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73" name="テキスト ボックス 72"/>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164395</xdr:rowOff>
    </xdr:from>
    <xdr:to>
      <xdr:col>15</xdr:col>
      <xdr:colOff>82550</xdr:colOff>
      <xdr:row>40</xdr:row>
      <xdr:rowOff>33161</xdr:rowOff>
    </xdr:to>
    <xdr:cxnSp macro="">
      <xdr:nvCxnSpPr>
        <xdr:cNvPr id="74" name="直線コネクタ 73"/>
        <xdr:cNvCxnSpPr/>
      </xdr:nvCxnSpPr>
      <xdr:spPr>
        <a:xfrm>
          <a:off x="2336800" y="68509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6" name="テキスト ボックス 75"/>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164395</xdr:rowOff>
    </xdr:from>
    <xdr:to>
      <xdr:col>11</xdr:col>
      <xdr:colOff>31750</xdr:colOff>
      <xdr:row>40</xdr:row>
      <xdr:rowOff>6350</xdr:rowOff>
    </xdr:to>
    <xdr:cxnSp macro="">
      <xdr:nvCxnSpPr>
        <xdr:cNvPr id="77" name="直線コネクタ 76"/>
        <xdr:cNvCxnSpPr/>
      </xdr:nvCxnSpPr>
      <xdr:spPr>
        <a:xfrm flipV="1">
          <a:off x="1447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8" name="フローチャート: 判断 77"/>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74382</xdr:rowOff>
    </xdr:from>
    <xdr:ext cx="762000" cy="259045"/>
    <xdr:sp macro="" textlink="">
      <xdr:nvSpPr>
        <xdr:cNvPr id="79" name="テキスト ボックス 78"/>
        <xdr:cNvSpPr txBox="1"/>
      </xdr:nvSpPr>
      <xdr:spPr>
        <a:xfrm>
          <a:off x="1955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74382</xdr:rowOff>
    </xdr:from>
    <xdr:ext cx="762000" cy="259045"/>
    <xdr:sp macro="" textlink="">
      <xdr:nvSpPr>
        <xdr:cNvPr id="81" name="テキスト ボックス 80"/>
        <xdr:cNvSpPr txBox="1"/>
      </xdr:nvSpPr>
      <xdr:spPr>
        <a:xfrm>
          <a:off x="1066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87" name="楕円 86"/>
        <xdr:cNvSpPr/>
      </xdr:nvSpPr>
      <xdr:spPr>
        <a:xfrm>
          <a:off x="49022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79322</xdr:rowOff>
    </xdr:from>
    <xdr:ext cx="762000" cy="259045"/>
    <xdr:sp macro="" textlink="">
      <xdr:nvSpPr>
        <xdr:cNvPr id="88" name="財政力該当値テキスト"/>
        <xdr:cNvSpPr txBox="1"/>
      </xdr:nvSpPr>
      <xdr:spPr>
        <a:xfrm>
          <a:off x="5041900" y="676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89" name="楕円 88"/>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0" name="テキスト ボックス 89"/>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1" name="楕円 90"/>
        <xdr:cNvSpPr/>
      </xdr:nvSpPr>
      <xdr:spPr>
        <a:xfrm>
          <a:off x="3175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2" name="テキスト ボックス 91"/>
        <xdr:cNvSpPr txBox="1"/>
      </xdr:nvSpPr>
      <xdr:spPr>
        <a:xfrm>
          <a:off x="2844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113595</xdr:rowOff>
    </xdr:from>
    <xdr:to>
      <xdr:col>11</xdr:col>
      <xdr:colOff>82550</xdr:colOff>
      <xdr:row>40</xdr:row>
      <xdr:rowOff>43745</xdr:rowOff>
    </xdr:to>
    <xdr:sp macro="" textlink="">
      <xdr:nvSpPr>
        <xdr:cNvPr id="93" name="楕円 92"/>
        <xdr:cNvSpPr/>
      </xdr:nvSpPr>
      <xdr:spPr>
        <a:xfrm>
          <a:off x="2286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53922</xdr:rowOff>
    </xdr:from>
    <xdr:ext cx="762000" cy="259045"/>
    <xdr:sp macro="" textlink="">
      <xdr:nvSpPr>
        <xdr:cNvPr id="94" name="テキスト ボックス 93"/>
        <xdr:cNvSpPr txBox="1"/>
      </xdr:nvSpPr>
      <xdr:spPr>
        <a:xfrm>
          <a:off x="1955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5" name="楕円 94"/>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6" name="テキスト ボックス 95"/>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町</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が条例で定めている職員の定員は</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人で、令和</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人減の</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92</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人の職員となっている</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職員の定員管理により</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新規職員採用により増員を予定している</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人件費、物件費の抑制</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に努めており、</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、近年の人口増に伴う児童</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生徒</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数の</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により、福祉関係や保育施設等への扶助費の額が増加</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傾向にあり、</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熊本地震に伴う地方債の元金償還時期も重なり</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経常的な経費は増加しているものの</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年度決算において分子要因で公共施設の光熱水費などの物件費、公営企業への補助金の増加、分母要因では地方税、地方交付税等の経常的な収入の増加などにより、前年度から</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％増加の</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86.3</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類似団体内平均値</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％下回る結果となった</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今後において</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、継続して人件費の維持に努め、扶助費の事業見直し</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や起債の抑制等</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に努め、より弾力性のある財政構造になるよう努める。</a:t>
          </a: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10371</xdr:rowOff>
    </xdr:from>
    <xdr:to>
      <xdr:col>23</xdr:col>
      <xdr:colOff>133350</xdr:colOff>
      <xdr:row>66</xdr:row>
      <xdr:rowOff>130810</xdr:rowOff>
    </xdr:to>
    <xdr:cxnSp macro="">
      <xdr:nvCxnSpPr>
        <xdr:cNvPr id="126" name="直線コネクタ 125"/>
        <xdr:cNvCxnSpPr/>
      </xdr:nvCxnSpPr>
      <xdr:spPr>
        <a:xfrm flipV="1">
          <a:off x="4953000" y="9954471"/>
          <a:ext cx="0" cy="1492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102887</xdr:rowOff>
    </xdr:from>
    <xdr:ext cx="762000" cy="259045"/>
    <xdr:sp macro="" textlink="">
      <xdr:nvSpPr>
        <xdr:cNvPr id="127" name="財政構造の弾力性最小値テキスト"/>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28" name="直線コネクタ 127"/>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96748</xdr:rowOff>
    </xdr:from>
    <xdr:ext cx="762000" cy="259045"/>
    <xdr:sp macro="" textlink="">
      <xdr:nvSpPr>
        <xdr:cNvPr id="129" name="財政構造の弾力性最大値テキスト"/>
        <xdr:cNvSpPr txBox="1"/>
      </xdr:nvSpPr>
      <xdr:spPr>
        <a:xfrm>
          <a:off x="5041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10371</xdr:rowOff>
    </xdr:from>
    <xdr:to>
      <xdr:col>24</xdr:col>
      <xdr:colOff>12700</xdr:colOff>
      <xdr:row>58</xdr:row>
      <xdr:rowOff>10371</xdr:rowOff>
    </xdr:to>
    <xdr:cxnSp macro="">
      <xdr:nvCxnSpPr>
        <xdr:cNvPr id="130" name="直線コネクタ 129"/>
        <xdr:cNvCxnSpPr/>
      </xdr:nvCxnSpPr>
      <xdr:spPr>
        <a:xfrm>
          <a:off x="4864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123402</xdr:rowOff>
    </xdr:from>
    <xdr:to>
      <xdr:col>23</xdr:col>
      <xdr:colOff>133350</xdr:colOff>
      <xdr:row>62</xdr:row>
      <xdr:rowOff>16298</xdr:rowOff>
    </xdr:to>
    <xdr:cxnSp macro="">
      <xdr:nvCxnSpPr>
        <xdr:cNvPr id="131" name="直線コネクタ 130"/>
        <xdr:cNvCxnSpPr/>
      </xdr:nvCxnSpPr>
      <xdr:spPr>
        <a:xfrm>
          <a:off x="4114800" y="10581852"/>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169350</xdr:rowOff>
    </xdr:from>
    <xdr:ext cx="762000" cy="259045"/>
    <xdr:sp macro="" textlink="">
      <xdr:nvSpPr>
        <xdr:cNvPr id="132" name="財政構造の弾力性平均値テキスト"/>
        <xdr:cNvSpPr txBox="1"/>
      </xdr:nvSpPr>
      <xdr:spPr>
        <a:xfrm>
          <a:off x="5041900" y="10627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3" name="フローチャート: 判断 132"/>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123402</xdr:rowOff>
    </xdr:from>
    <xdr:to>
      <xdr:col>19</xdr:col>
      <xdr:colOff>133350</xdr:colOff>
      <xdr:row>61</xdr:row>
      <xdr:rowOff>123402</xdr:rowOff>
    </xdr:to>
    <xdr:cxnSp macro="">
      <xdr:nvCxnSpPr>
        <xdr:cNvPr id="134" name="直線コネクタ 133"/>
        <xdr:cNvCxnSpPr/>
      </xdr:nvCxnSpPr>
      <xdr:spPr>
        <a:xfrm>
          <a:off x="3225800" y="105818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161079</xdr:rowOff>
    </xdr:from>
    <xdr:to>
      <xdr:col>19</xdr:col>
      <xdr:colOff>184150</xdr:colOff>
      <xdr:row>62</xdr:row>
      <xdr:rowOff>91229</xdr:rowOff>
    </xdr:to>
    <xdr:sp macro="" textlink="">
      <xdr:nvSpPr>
        <xdr:cNvPr id="135" name="フローチャート: 判断 134"/>
        <xdr:cNvSpPr/>
      </xdr:nvSpPr>
      <xdr:spPr>
        <a:xfrm>
          <a:off x="4064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76006</xdr:rowOff>
    </xdr:from>
    <xdr:ext cx="736600" cy="259045"/>
    <xdr:sp macro="" textlink="">
      <xdr:nvSpPr>
        <xdr:cNvPr id="136" name="テキスト ボックス 135"/>
        <xdr:cNvSpPr txBox="1"/>
      </xdr:nvSpPr>
      <xdr:spPr>
        <a:xfrm>
          <a:off x="3733800" y="1070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123402</xdr:rowOff>
    </xdr:from>
    <xdr:to>
      <xdr:col>15</xdr:col>
      <xdr:colOff>82550</xdr:colOff>
      <xdr:row>64</xdr:row>
      <xdr:rowOff>151977</xdr:rowOff>
    </xdr:to>
    <xdr:cxnSp macro="">
      <xdr:nvCxnSpPr>
        <xdr:cNvPr id="137" name="直線コネクタ 136"/>
        <xdr:cNvCxnSpPr/>
      </xdr:nvCxnSpPr>
      <xdr:spPr>
        <a:xfrm flipV="1">
          <a:off x="2336800" y="10581852"/>
          <a:ext cx="889000" cy="54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28363</xdr:rowOff>
    </xdr:from>
    <xdr:to>
      <xdr:col>15</xdr:col>
      <xdr:colOff>133350</xdr:colOff>
      <xdr:row>61</xdr:row>
      <xdr:rowOff>129963</xdr:rowOff>
    </xdr:to>
    <xdr:sp macro="" textlink="">
      <xdr:nvSpPr>
        <xdr:cNvPr id="138" name="フローチャート: 判断 137"/>
        <xdr:cNvSpPr/>
      </xdr:nvSpPr>
      <xdr:spPr>
        <a:xfrm>
          <a:off x="3175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140140</xdr:rowOff>
    </xdr:from>
    <xdr:ext cx="762000" cy="259045"/>
    <xdr:sp macro="" textlink="">
      <xdr:nvSpPr>
        <xdr:cNvPr id="139" name="テキスト ボックス 138"/>
        <xdr:cNvSpPr txBox="1"/>
      </xdr:nvSpPr>
      <xdr:spPr>
        <a:xfrm>
          <a:off x="2844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83608</xdr:rowOff>
    </xdr:from>
    <xdr:to>
      <xdr:col>11</xdr:col>
      <xdr:colOff>31750</xdr:colOff>
      <xdr:row>64</xdr:row>
      <xdr:rowOff>151977</xdr:rowOff>
    </xdr:to>
    <xdr:cxnSp macro="">
      <xdr:nvCxnSpPr>
        <xdr:cNvPr id="140" name="直線コネクタ 139"/>
        <xdr:cNvCxnSpPr/>
      </xdr:nvCxnSpPr>
      <xdr:spPr>
        <a:xfrm>
          <a:off x="1447800" y="11056408"/>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1" name="フローチャート: 判断 140"/>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62671</xdr:rowOff>
    </xdr:from>
    <xdr:ext cx="762000" cy="259045"/>
    <xdr:sp macro="" textlink="">
      <xdr:nvSpPr>
        <xdr:cNvPr id="142" name="テキスト ボックス 141"/>
        <xdr:cNvSpPr txBox="1"/>
      </xdr:nvSpPr>
      <xdr:spPr>
        <a:xfrm>
          <a:off x="1955800" y="1052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3" name="フローチャート: 判断 142"/>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102887</xdr:rowOff>
    </xdr:from>
    <xdr:ext cx="762000" cy="259045"/>
    <xdr:sp macro="" textlink="">
      <xdr:nvSpPr>
        <xdr:cNvPr id="144" name="テキスト ボックス 143"/>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136948</xdr:rowOff>
    </xdr:from>
    <xdr:to>
      <xdr:col>23</xdr:col>
      <xdr:colOff>184150</xdr:colOff>
      <xdr:row>62</xdr:row>
      <xdr:rowOff>67098</xdr:rowOff>
    </xdr:to>
    <xdr:sp macro="" textlink="">
      <xdr:nvSpPr>
        <xdr:cNvPr id="150" name="楕円 149"/>
        <xdr:cNvSpPr/>
      </xdr:nvSpPr>
      <xdr:spPr>
        <a:xfrm>
          <a:off x="49022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153475</xdr:rowOff>
    </xdr:from>
    <xdr:ext cx="762000" cy="259045"/>
    <xdr:sp macro="" textlink="">
      <xdr:nvSpPr>
        <xdr:cNvPr id="151" name="財政構造の弾力性該当値テキスト"/>
        <xdr:cNvSpPr txBox="1"/>
      </xdr:nvSpPr>
      <xdr:spPr>
        <a:xfrm>
          <a:off x="5041900" y="1044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72602</xdr:rowOff>
    </xdr:from>
    <xdr:to>
      <xdr:col>19</xdr:col>
      <xdr:colOff>184150</xdr:colOff>
      <xdr:row>62</xdr:row>
      <xdr:rowOff>2752</xdr:rowOff>
    </xdr:to>
    <xdr:sp macro="" textlink="">
      <xdr:nvSpPr>
        <xdr:cNvPr id="152" name="楕円 151"/>
        <xdr:cNvSpPr/>
      </xdr:nvSpPr>
      <xdr:spPr>
        <a:xfrm>
          <a:off x="4064000" y="105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12929</xdr:rowOff>
    </xdr:from>
    <xdr:ext cx="736600" cy="259045"/>
    <xdr:sp macro="" textlink="">
      <xdr:nvSpPr>
        <xdr:cNvPr id="153" name="テキスト ボックス 152"/>
        <xdr:cNvSpPr txBox="1"/>
      </xdr:nvSpPr>
      <xdr:spPr>
        <a:xfrm>
          <a:off x="3733800" y="10299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72602</xdr:rowOff>
    </xdr:from>
    <xdr:to>
      <xdr:col>15</xdr:col>
      <xdr:colOff>133350</xdr:colOff>
      <xdr:row>62</xdr:row>
      <xdr:rowOff>2752</xdr:rowOff>
    </xdr:to>
    <xdr:sp macro="" textlink="">
      <xdr:nvSpPr>
        <xdr:cNvPr id="154" name="楕円 153"/>
        <xdr:cNvSpPr/>
      </xdr:nvSpPr>
      <xdr:spPr>
        <a:xfrm>
          <a:off x="3175000" y="105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158979</xdr:rowOff>
    </xdr:from>
    <xdr:ext cx="762000" cy="259045"/>
    <xdr:sp macro="" textlink="">
      <xdr:nvSpPr>
        <xdr:cNvPr id="155" name="テキスト ボックス 154"/>
        <xdr:cNvSpPr txBox="1"/>
      </xdr:nvSpPr>
      <xdr:spPr>
        <a:xfrm>
          <a:off x="2844800" y="1061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101177</xdr:rowOff>
    </xdr:from>
    <xdr:to>
      <xdr:col>11</xdr:col>
      <xdr:colOff>82550</xdr:colOff>
      <xdr:row>65</xdr:row>
      <xdr:rowOff>31327</xdr:rowOff>
    </xdr:to>
    <xdr:sp macro="" textlink="">
      <xdr:nvSpPr>
        <xdr:cNvPr id="156" name="楕円 155"/>
        <xdr:cNvSpPr/>
      </xdr:nvSpPr>
      <xdr:spPr>
        <a:xfrm>
          <a:off x="2286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57" name="テキスト ボックス 156"/>
        <xdr:cNvSpPr txBox="1"/>
      </xdr:nvSpPr>
      <xdr:spPr>
        <a:xfrm>
          <a:off x="1955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32808</xdr:rowOff>
    </xdr:from>
    <xdr:to>
      <xdr:col>7</xdr:col>
      <xdr:colOff>31750</xdr:colOff>
      <xdr:row>64</xdr:row>
      <xdr:rowOff>134408</xdr:rowOff>
    </xdr:to>
    <xdr:sp macro="" textlink="">
      <xdr:nvSpPr>
        <xdr:cNvPr id="158" name="楕円 157"/>
        <xdr:cNvSpPr/>
      </xdr:nvSpPr>
      <xdr:spPr>
        <a:xfrm>
          <a:off x="1397000" y="110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119185</xdr:rowOff>
    </xdr:from>
    <xdr:ext cx="762000" cy="259045"/>
    <xdr:sp macro="" textlink="">
      <xdr:nvSpPr>
        <xdr:cNvPr id="159" name="テキスト ボックス 158"/>
        <xdr:cNvSpPr txBox="1"/>
      </xdr:nvSpPr>
      <xdr:spPr>
        <a:xfrm>
          <a:off x="1066800" y="110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[165,273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人口１人当たりの人件費・物件費等決算額は、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165,273</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円であり、昨年度より</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5,061</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円増加しているものの、類似団体内平均と比較すると</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135,380</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a:t>
          </a:r>
          <a:endPar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これは、コロナ禍</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に減少していた</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町主催のイベント</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などの再開</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により、それに充てるべき委員報酬や職員の出張</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費、公共施設等の管理費用の増加</a:t>
          </a:r>
          <a:r>
            <a:rPr kumimoji="1"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などが要因としてあげられる。</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また、ふるさと寄附金が増加したことによる代行業務委託やシステム手数料が大幅に増えたことや、物価高騰による施設の光熱水費等の維持管理費の増加等も影響している。</a:t>
          </a:r>
          <a:endParaRPr kumimoji="0" lang="ja-JP"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一部事務組合の人件費や物件費等に充てる繰出金</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上昇傾向にあり、人口１人当たりの金額は増加している。</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今後は、これらの経費について抑制していく必要があるが、現状は厳しい状況と思われる。郡内での話し合い等で少しでも抑制に努めたい。</a:t>
          </a:r>
          <a:endParaRPr kumimoji="0"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117515</xdr:rowOff>
    </xdr:from>
    <xdr:to>
      <xdr:col>23</xdr:col>
      <xdr:colOff>133350</xdr:colOff>
      <xdr:row>89</xdr:row>
      <xdr:rowOff>155832</xdr:rowOff>
    </xdr:to>
    <xdr:cxnSp macro="">
      <xdr:nvCxnSpPr>
        <xdr:cNvPr id="188" name="直線コネクタ 187"/>
        <xdr:cNvCxnSpPr/>
      </xdr:nvCxnSpPr>
      <xdr:spPr>
        <a:xfrm flipV="1">
          <a:off x="4953000" y="14004965"/>
          <a:ext cx="0" cy="14099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127909</xdr:rowOff>
    </xdr:from>
    <xdr:ext cx="762000" cy="259045"/>
    <xdr:sp macro="" textlink="">
      <xdr:nvSpPr>
        <xdr:cNvPr id="189" name="人件費・物件費等の状況最小値テキスト"/>
        <xdr:cNvSpPr txBox="1"/>
      </xdr:nvSpPr>
      <xdr:spPr>
        <a:xfrm>
          <a:off x="5041900" y="1538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155832</xdr:rowOff>
    </xdr:from>
    <xdr:to>
      <xdr:col>24</xdr:col>
      <xdr:colOff>12700</xdr:colOff>
      <xdr:row>89</xdr:row>
      <xdr:rowOff>155832</xdr:rowOff>
    </xdr:to>
    <xdr:cxnSp macro="">
      <xdr:nvCxnSpPr>
        <xdr:cNvPr id="190" name="直線コネクタ 189"/>
        <xdr:cNvCxnSpPr/>
      </xdr:nvCxnSpPr>
      <xdr:spPr>
        <a:xfrm>
          <a:off x="4864100" y="1541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32442</xdr:rowOff>
    </xdr:from>
    <xdr:ext cx="762000" cy="259045"/>
    <xdr:sp macro="" textlink="">
      <xdr:nvSpPr>
        <xdr:cNvPr id="191" name="人件費・物件費等の状況最大値テキスト"/>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117515</xdr:rowOff>
    </xdr:from>
    <xdr:to>
      <xdr:col>24</xdr:col>
      <xdr:colOff>12700</xdr:colOff>
      <xdr:row>81</xdr:row>
      <xdr:rowOff>117515</xdr:rowOff>
    </xdr:to>
    <xdr:cxnSp macro="">
      <xdr:nvCxnSpPr>
        <xdr:cNvPr id="192" name="直線コネクタ 191"/>
        <xdr:cNvCxnSpPr/>
      </xdr:nvCxnSpPr>
      <xdr:spPr>
        <a:xfrm>
          <a:off x="4864100" y="140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127989</xdr:rowOff>
    </xdr:from>
    <xdr:to>
      <xdr:col>23</xdr:col>
      <xdr:colOff>133350</xdr:colOff>
      <xdr:row>81</xdr:row>
      <xdr:rowOff>134775</xdr:rowOff>
    </xdr:to>
    <xdr:cxnSp macro="">
      <xdr:nvCxnSpPr>
        <xdr:cNvPr id="193" name="直線コネクタ 192"/>
        <xdr:cNvCxnSpPr/>
      </xdr:nvCxnSpPr>
      <xdr:spPr>
        <a:xfrm>
          <a:off x="4114800" y="14015439"/>
          <a:ext cx="838200" cy="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66085</xdr:rowOff>
    </xdr:from>
    <xdr:ext cx="762000" cy="259045"/>
    <xdr:sp macro="" textlink="">
      <xdr:nvSpPr>
        <xdr:cNvPr id="194" name="人件費・物件費等の状況平均値テキスト"/>
        <xdr:cNvSpPr txBox="1"/>
      </xdr:nvSpPr>
      <xdr:spPr>
        <a:xfrm>
          <a:off x="5041900" y="141249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94008</xdr:rowOff>
    </xdr:from>
    <xdr:to>
      <xdr:col>23</xdr:col>
      <xdr:colOff>184150</xdr:colOff>
      <xdr:row>83</xdr:row>
      <xdr:rowOff>24158</xdr:rowOff>
    </xdr:to>
    <xdr:sp macro="" textlink="">
      <xdr:nvSpPr>
        <xdr:cNvPr id="195" name="フローチャート: 判断 194"/>
        <xdr:cNvSpPr/>
      </xdr:nvSpPr>
      <xdr:spPr>
        <a:xfrm>
          <a:off x="4902200" y="1415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125941</xdr:rowOff>
    </xdr:from>
    <xdr:to>
      <xdr:col>19</xdr:col>
      <xdr:colOff>133350</xdr:colOff>
      <xdr:row>81</xdr:row>
      <xdr:rowOff>127989</xdr:rowOff>
    </xdr:to>
    <xdr:cxnSp macro="">
      <xdr:nvCxnSpPr>
        <xdr:cNvPr id="196" name="直線コネクタ 195"/>
        <xdr:cNvCxnSpPr/>
      </xdr:nvCxnSpPr>
      <xdr:spPr>
        <a:xfrm>
          <a:off x="3225800" y="14013391"/>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82220</xdr:rowOff>
    </xdr:from>
    <xdr:to>
      <xdr:col>19</xdr:col>
      <xdr:colOff>184150</xdr:colOff>
      <xdr:row>83</xdr:row>
      <xdr:rowOff>12370</xdr:rowOff>
    </xdr:to>
    <xdr:sp macro="" textlink="">
      <xdr:nvSpPr>
        <xdr:cNvPr id="197" name="フローチャート: 判断 196"/>
        <xdr:cNvSpPr/>
      </xdr:nvSpPr>
      <xdr:spPr>
        <a:xfrm>
          <a:off x="4064000" y="141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168597</xdr:rowOff>
    </xdr:from>
    <xdr:ext cx="736600" cy="259045"/>
    <xdr:sp macro="" textlink="">
      <xdr:nvSpPr>
        <xdr:cNvPr id="198" name="テキスト ボックス 197"/>
        <xdr:cNvSpPr txBox="1"/>
      </xdr:nvSpPr>
      <xdr:spPr>
        <a:xfrm>
          <a:off x="3733800" y="14227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125172</xdr:rowOff>
    </xdr:from>
    <xdr:to>
      <xdr:col>15</xdr:col>
      <xdr:colOff>82550</xdr:colOff>
      <xdr:row>81</xdr:row>
      <xdr:rowOff>125941</xdr:rowOff>
    </xdr:to>
    <xdr:cxnSp macro="">
      <xdr:nvCxnSpPr>
        <xdr:cNvPr id="199" name="直線コネクタ 198"/>
        <xdr:cNvCxnSpPr/>
      </xdr:nvCxnSpPr>
      <xdr:spPr>
        <a:xfrm>
          <a:off x="2336800" y="14012622"/>
          <a:ext cx="889000" cy="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59311</xdr:rowOff>
    </xdr:from>
    <xdr:to>
      <xdr:col>15</xdr:col>
      <xdr:colOff>133350</xdr:colOff>
      <xdr:row>82</xdr:row>
      <xdr:rowOff>160911</xdr:rowOff>
    </xdr:to>
    <xdr:sp macro="" textlink="">
      <xdr:nvSpPr>
        <xdr:cNvPr id="200" name="フローチャート: 判断 199"/>
        <xdr:cNvSpPr/>
      </xdr:nvSpPr>
      <xdr:spPr>
        <a:xfrm>
          <a:off x="3175000" y="1411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145688</xdr:rowOff>
    </xdr:from>
    <xdr:ext cx="762000" cy="259045"/>
    <xdr:sp macro="" textlink="">
      <xdr:nvSpPr>
        <xdr:cNvPr id="201" name="テキスト ボックス 200"/>
        <xdr:cNvSpPr txBox="1"/>
      </xdr:nvSpPr>
      <xdr:spPr>
        <a:xfrm>
          <a:off x="2844800" y="1420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108941</xdr:rowOff>
    </xdr:from>
    <xdr:to>
      <xdr:col>11</xdr:col>
      <xdr:colOff>31750</xdr:colOff>
      <xdr:row>81</xdr:row>
      <xdr:rowOff>125172</xdr:rowOff>
    </xdr:to>
    <xdr:cxnSp macro="">
      <xdr:nvCxnSpPr>
        <xdr:cNvPr id="202" name="直線コネクタ 201"/>
        <xdr:cNvCxnSpPr/>
      </xdr:nvCxnSpPr>
      <xdr:spPr>
        <a:xfrm>
          <a:off x="1447800" y="13996391"/>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45208</xdr:rowOff>
    </xdr:from>
    <xdr:to>
      <xdr:col>11</xdr:col>
      <xdr:colOff>82550</xdr:colOff>
      <xdr:row>82</xdr:row>
      <xdr:rowOff>146808</xdr:rowOff>
    </xdr:to>
    <xdr:sp macro="" textlink="">
      <xdr:nvSpPr>
        <xdr:cNvPr id="203" name="フローチャート: 判断 202"/>
        <xdr:cNvSpPr/>
      </xdr:nvSpPr>
      <xdr:spPr>
        <a:xfrm>
          <a:off x="2286000" y="141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131585</xdr:rowOff>
    </xdr:from>
    <xdr:ext cx="762000" cy="259045"/>
    <xdr:sp macro="" textlink="">
      <xdr:nvSpPr>
        <xdr:cNvPr id="204" name="テキスト ボックス 203"/>
        <xdr:cNvSpPr txBox="1"/>
      </xdr:nvSpPr>
      <xdr:spPr>
        <a:xfrm>
          <a:off x="1955800" y="1419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22237</xdr:rowOff>
    </xdr:from>
    <xdr:to>
      <xdr:col>7</xdr:col>
      <xdr:colOff>31750</xdr:colOff>
      <xdr:row>82</xdr:row>
      <xdr:rowOff>123837</xdr:rowOff>
    </xdr:to>
    <xdr:sp macro="" textlink="">
      <xdr:nvSpPr>
        <xdr:cNvPr id="205" name="フローチャート: 判断 204"/>
        <xdr:cNvSpPr/>
      </xdr:nvSpPr>
      <xdr:spPr>
        <a:xfrm>
          <a:off x="1397000" y="1408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108614</xdr:rowOff>
    </xdr:from>
    <xdr:ext cx="762000" cy="259045"/>
    <xdr:sp macro="" textlink="">
      <xdr:nvSpPr>
        <xdr:cNvPr id="206" name="テキスト ボックス 205"/>
        <xdr:cNvSpPr txBox="1"/>
      </xdr:nvSpPr>
      <xdr:spPr>
        <a:xfrm>
          <a:off x="1066800" y="1416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83975</xdr:rowOff>
    </xdr:from>
    <xdr:to>
      <xdr:col>23</xdr:col>
      <xdr:colOff>184150</xdr:colOff>
      <xdr:row>82</xdr:row>
      <xdr:rowOff>14125</xdr:rowOff>
    </xdr:to>
    <xdr:sp macro="" textlink="">
      <xdr:nvSpPr>
        <xdr:cNvPr id="212" name="楕円 211"/>
        <xdr:cNvSpPr/>
      </xdr:nvSpPr>
      <xdr:spPr>
        <a:xfrm>
          <a:off x="4902200" y="1397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5252</xdr:rowOff>
    </xdr:from>
    <xdr:ext cx="762000" cy="259045"/>
    <xdr:sp macro="" textlink="">
      <xdr:nvSpPr>
        <xdr:cNvPr id="213" name="人件費・物件費等の状況該当値テキスト"/>
        <xdr:cNvSpPr txBox="1"/>
      </xdr:nvSpPr>
      <xdr:spPr>
        <a:xfrm>
          <a:off x="5041900" y="1389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77189</xdr:rowOff>
    </xdr:from>
    <xdr:to>
      <xdr:col>19</xdr:col>
      <xdr:colOff>184150</xdr:colOff>
      <xdr:row>82</xdr:row>
      <xdr:rowOff>7339</xdr:rowOff>
    </xdr:to>
    <xdr:sp macro="" textlink="">
      <xdr:nvSpPr>
        <xdr:cNvPr id="214" name="楕円 213"/>
        <xdr:cNvSpPr/>
      </xdr:nvSpPr>
      <xdr:spPr>
        <a:xfrm>
          <a:off x="4064000" y="1396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17516</xdr:rowOff>
    </xdr:from>
    <xdr:ext cx="736600" cy="259045"/>
    <xdr:sp macro="" textlink="">
      <xdr:nvSpPr>
        <xdr:cNvPr id="215" name="テキスト ボックス 214"/>
        <xdr:cNvSpPr txBox="1"/>
      </xdr:nvSpPr>
      <xdr:spPr>
        <a:xfrm>
          <a:off x="3733800" y="13733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75141</xdr:rowOff>
    </xdr:from>
    <xdr:to>
      <xdr:col>15</xdr:col>
      <xdr:colOff>133350</xdr:colOff>
      <xdr:row>82</xdr:row>
      <xdr:rowOff>5291</xdr:rowOff>
    </xdr:to>
    <xdr:sp macro="" textlink="">
      <xdr:nvSpPr>
        <xdr:cNvPr id="216" name="楕円 215"/>
        <xdr:cNvSpPr/>
      </xdr:nvSpPr>
      <xdr:spPr>
        <a:xfrm>
          <a:off x="3175000" y="1396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15468</xdr:rowOff>
    </xdr:from>
    <xdr:ext cx="762000" cy="259045"/>
    <xdr:sp macro="" textlink="">
      <xdr:nvSpPr>
        <xdr:cNvPr id="217" name="テキスト ボックス 216"/>
        <xdr:cNvSpPr txBox="1"/>
      </xdr:nvSpPr>
      <xdr:spPr>
        <a:xfrm>
          <a:off x="2844800" y="13731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74372</xdr:rowOff>
    </xdr:from>
    <xdr:to>
      <xdr:col>11</xdr:col>
      <xdr:colOff>82550</xdr:colOff>
      <xdr:row>82</xdr:row>
      <xdr:rowOff>4522</xdr:rowOff>
    </xdr:to>
    <xdr:sp macro="" textlink="">
      <xdr:nvSpPr>
        <xdr:cNvPr id="218" name="楕円 217"/>
        <xdr:cNvSpPr/>
      </xdr:nvSpPr>
      <xdr:spPr>
        <a:xfrm>
          <a:off x="2286000" y="1396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14699</xdr:rowOff>
    </xdr:from>
    <xdr:ext cx="762000" cy="259045"/>
    <xdr:sp macro="" textlink="">
      <xdr:nvSpPr>
        <xdr:cNvPr id="219" name="テキスト ボックス 218"/>
        <xdr:cNvSpPr txBox="1"/>
      </xdr:nvSpPr>
      <xdr:spPr>
        <a:xfrm>
          <a:off x="1955800" y="13730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58141</xdr:rowOff>
    </xdr:from>
    <xdr:to>
      <xdr:col>7</xdr:col>
      <xdr:colOff>31750</xdr:colOff>
      <xdr:row>81</xdr:row>
      <xdr:rowOff>159741</xdr:rowOff>
    </xdr:to>
    <xdr:sp macro="" textlink="">
      <xdr:nvSpPr>
        <xdr:cNvPr id="220" name="楕円 219"/>
        <xdr:cNvSpPr/>
      </xdr:nvSpPr>
      <xdr:spPr>
        <a:xfrm>
          <a:off x="1397000" y="1394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169918</xdr:rowOff>
    </xdr:from>
    <xdr:ext cx="762000" cy="259045"/>
    <xdr:sp macro="" textlink="">
      <xdr:nvSpPr>
        <xdr:cNvPr id="221" name="テキスト ボックス 220"/>
        <xdr:cNvSpPr txBox="1"/>
      </xdr:nvSpPr>
      <xdr:spPr>
        <a:xfrm>
          <a:off x="1066800" y="13714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従来の職員採用においては「高卒程度」を実施しており、また、採用者の大半を占める「大卒者」の初任給が抑えられているため、類似団体内平均</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93.8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今後は、国の水準を踏まえ給与の適正化を図っていきたい。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89</xdr:row>
      <xdr:rowOff>127302</xdr:rowOff>
    </xdr:to>
    <xdr:cxnSp macro="">
      <xdr:nvCxnSpPr>
        <xdr:cNvPr id="252" name="直線コネクタ 251"/>
        <xdr:cNvCxnSpPr/>
      </xdr:nvCxnSpPr>
      <xdr:spPr>
        <a:xfrm flipV="1">
          <a:off x="17018000" y="13754705"/>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3" name="給与水準   （国との比較）最小値テキスト"/>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4" name="直線コネクタ 253"/>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84</xdr:row>
      <xdr:rowOff>157238</xdr:rowOff>
    </xdr:to>
    <xdr:cxnSp macro="">
      <xdr:nvCxnSpPr>
        <xdr:cNvPr id="257" name="直線コネクタ 256"/>
        <xdr:cNvCxnSpPr/>
      </xdr:nvCxnSpPr>
      <xdr:spPr>
        <a:xfrm flipV="1">
          <a:off x="16179800" y="14524566"/>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84</xdr:row>
      <xdr:rowOff>157238</xdr:rowOff>
    </xdr:to>
    <xdr:cxnSp macro="">
      <xdr:nvCxnSpPr>
        <xdr:cNvPr id="260" name="直線コネクタ 259"/>
        <xdr:cNvCxnSpPr/>
      </xdr:nvCxnSpPr>
      <xdr:spPr>
        <a:xfrm>
          <a:off x="15290800" y="14444134"/>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1" name="フローチャート: 判断 260"/>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2" name="テキスト ボックス 261"/>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53823</xdr:rowOff>
    </xdr:to>
    <xdr:cxnSp macro="">
      <xdr:nvCxnSpPr>
        <xdr:cNvPr id="263" name="直線コネクタ 262"/>
        <xdr:cNvCxnSpPr/>
      </xdr:nvCxnSpPr>
      <xdr:spPr>
        <a:xfrm flipV="1">
          <a:off x="14401800" y="144441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4" name="フローチャート: 判断 263"/>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5" name="テキスト ボックス 264"/>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156332</xdr:rowOff>
    </xdr:from>
    <xdr:to>
      <xdr:col>68</xdr:col>
      <xdr:colOff>152400</xdr:colOff>
      <xdr:row>84</xdr:row>
      <xdr:rowOff>53823</xdr:rowOff>
    </xdr:to>
    <xdr:cxnSp macro="">
      <xdr:nvCxnSpPr>
        <xdr:cNvPr id="266" name="直線コネクタ 265"/>
        <xdr:cNvCxnSpPr/>
      </xdr:nvCxnSpPr>
      <xdr:spPr>
        <a:xfrm>
          <a:off x="13512800" y="14386682"/>
          <a:ext cx="889000" cy="6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7" name="フローチャート: 判断 266"/>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8" name="テキスト ボックス 267"/>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69" name="フローチャート: 判断 268"/>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0" name="テキスト ボックス 269"/>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6" name="楕円 275"/>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7" name="給与水準   （国との比較）該当値テキスト"/>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106438</xdr:rowOff>
    </xdr:from>
    <xdr:to>
      <xdr:col>77</xdr:col>
      <xdr:colOff>95250</xdr:colOff>
      <xdr:row>85</xdr:row>
      <xdr:rowOff>36588</xdr:rowOff>
    </xdr:to>
    <xdr:sp macro="" textlink="">
      <xdr:nvSpPr>
        <xdr:cNvPr id="278" name="楕円 277"/>
        <xdr:cNvSpPr/>
      </xdr:nvSpPr>
      <xdr:spPr>
        <a:xfrm>
          <a:off x="161290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46765</xdr:rowOff>
    </xdr:from>
    <xdr:ext cx="736600" cy="259045"/>
    <xdr:sp macro="" textlink="">
      <xdr:nvSpPr>
        <xdr:cNvPr id="279" name="テキスト ボックス 278"/>
        <xdr:cNvSpPr txBox="1"/>
      </xdr:nvSpPr>
      <xdr:spPr>
        <a:xfrm>
          <a:off x="15798800" y="14277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0" name="楕円 279"/>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1" name="テキスト ボックス 280"/>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3023</xdr:rowOff>
    </xdr:from>
    <xdr:to>
      <xdr:col>68</xdr:col>
      <xdr:colOff>203200</xdr:colOff>
      <xdr:row>84</xdr:row>
      <xdr:rowOff>104623</xdr:rowOff>
    </xdr:to>
    <xdr:sp macro="" textlink="">
      <xdr:nvSpPr>
        <xdr:cNvPr id="282" name="楕円 281"/>
        <xdr:cNvSpPr/>
      </xdr:nvSpPr>
      <xdr:spPr>
        <a:xfrm>
          <a:off x="14351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114800</xdr:rowOff>
    </xdr:from>
    <xdr:ext cx="762000" cy="259045"/>
    <xdr:sp macro="" textlink="">
      <xdr:nvSpPr>
        <xdr:cNvPr id="283" name="テキスト ボックス 282"/>
        <xdr:cNvSpPr txBox="1"/>
      </xdr:nvSpPr>
      <xdr:spPr>
        <a:xfrm>
          <a:off x="14020800" y="1417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105532</xdr:rowOff>
    </xdr:from>
    <xdr:to>
      <xdr:col>64</xdr:col>
      <xdr:colOff>152400</xdr:colOff>
      <xdr:row>84</xdr:row>
      <xdr:rowOff>35682</xdr:rowOff>
    </xdr:to>
    <xdr:sp macro="" textlink="">
      <xdr:nvSpPr>
        <xdr:cNvPr id="284" name="楕円 283"/>
        <xdr:cNvSpPr/>
      </xdr:nvSpPr>
      <xdr:spPr>
        <a:xfrm>
          <a:off x="13462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45859</xdr:rowOff>
    </xdr:from>
    <xdr:ext cx="762000" cy="259045"/>
    <xdr:sp macro="" textlink="">
      <xdr:nvSpPr>
        <xdr:cNvPr id="285" name="テキスト ボックス 284"/>
        <xdr:cNvSpPr txBox="1"/>
      </xdr:nvSpPr>
      <xdr:spPr>
        <a:xfrm>
          <a:off x="13131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これまで、課の統廃合や退職者補充のための新規採用職員を抑制してきたが、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職員の条例定数を改正し新規採用を増やしたり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再任用制度の活用により昨年度より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職員数は増傾向にあるものの、人口増加により昨年度比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、類似団体内平均の</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14.18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人下回り、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近年は、急激な人口増</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や物価高騰対策等の新たな事務の発生等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により事務量が増加傾向である。更なる事務の効率化や組織の見直し、人員の配置等を行っていきたい。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また、国・県からの権限移譲の事務により事務量は増えてきている。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これらを鑑みると、職員数の更なる抑制は難しい状況であると思われる。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現在の推移を維持しつつも住民のニーズに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応え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らえる体制を整えていきたい。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122047</xdr:rowOff>
    </xdr:from>
    <xdr:to>
      <xdr:col>81</xdr:col>
      <xdr:colOff>44450</xdr:colOff>
      <xdr:row>66</xdr:row>
      <xdr:rowOff>154136</xdr:rowOff>
    </xdr:to>
    <xdr:cxnSp macro="">
      <xdr:nvCxnSpPr>
        <xdr:cNvPr id="315" name="直線コネクタ 314"/>
        <xdr:cNvCxnSpPr/>
      </xdr:nvCxnSpPr>
      <xdr:spPr>
        <a:xfrm flipV="1">
          <a:off x="17018000" y="10237597"/>
          <a:ext cx="0" cy="123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126213</xdr:rowOff>
    </xdr:from>
    <xdr:ext cx="762000" cy="259045"/>
    <xdr:sp macro="" textlink="">
      <xdr:nvSpPr>
        <xdr:cNvPr id="316" name="定員管理の状況最小値テキスト"/>
        <xdr:cNvSpPr txBox="1"/>
      </xdr:nvSpPr>
      <xdr:spPr>
        <a:xfrm>
          <a:off x="17106900" y="1144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154136</xdr:rowOff>
    </xdr:from>
    <xdr:to>
      <xdr:col>81</xdr:col>
      <xdr:colOff>133350</xdr:colOff>
      <xdr:row>66</xdr:row>
      <xdr:rowOff>154136</xdr:rowOff>
    </xdr:to>
    <xdr:cxnSp macro="">
      <xdr:nvCxnSpPr>
        <xdr:cNvPr id="317" name="直線コネクタ 316"/>
        <xdr:cNvCxnSpPr/>
      </xdr:nvCxnSpPr>
      <xdr:spPr>
        <a:xfrm>
          <a:off x="16929100" y="1146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36974</xdr:rowOff>
    </xdr:from>
    <xdr:ext cx="762000" cy="259045"/>
    <xdr:sp macro="" textlink="">
      <xdr:nvSpPr>
        <xdr:cNvPr id="318" name="定員管理の状況最大値テキスト"/>
        <xdr:cNvSpPr txBox="1"/>
      </xdr:nvSpPr>
      <xdr:spPr>
        <a:xfrm>
          <a:off x="17106900" y="998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122047</xdr:rowOff>
    </xdr:from>
    <xdr:to>
      <xdr:col>81</xdr:col>
      <xdr:colOff>133350</xdr:colOff>
      <xdr:row>59</xdr:row>
      <xdr:rowOff>122047</xdr:rowOff>
    </xdr:to>
    <xdr:cxnSp macro="">
      <xdr:nvCxnSpPr>
        <xdr:cNvPr id="319" name="直線コネクタ 318"/>
        <xdr:cNvCxnSpPr/>
      </xdr:nvCxnSpPr>
      <xdr:spPr>
        <a:xfrm>
          <a:off x="16929100" y="102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122047</xdr:rowOff>
    </xdr:from>
    <xdr:to>
      <xdr:col>81</xdr:col>
      <xdr:colOff>44450</xdr:colOff>
      <xdr:row>59</xdr:row>
      <xdr:rowOff>143764</xdr:rowOff>
    </xdr:to>
    <xdr:cxnSp macro="">
      <xdr:nvCxnSpPr>
        <xdr:cNvPr id="320" name="直線コネクタ 319"/>
        <xdr:cNvCxnSpPr/>
      </xdr:nvCxnSpPr>
      <xdr:spPr>
        <a:xfrm flipV="1">
          <a:off x="16179800" y="10237597"/>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20421</xdr:rowOff>
    </xdr:from>
    <xdr:ext cx="762000" cy="259045"/>
    <xdr:sp macro="" textlink="">
      <xdr:nvSpPr>
        <xdr:cNvPr id="321" name="定員管理の状況平均値テキスト"/>
        <xdr:cNvSpPr txBox="1"/>
      </xdr:nvSpPr>
      <xdr:spPr>
        <a:xfrm>
          <a:off x="17106900" y="106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48344</xdr:rowOff>
    </xdr:from>
    <xdr:to>
      <xdr:col>81</xdr:col>
      <xdr:colOff>95250</xdr:colOff>
      <xdr:row>62</xdr:row>
      <xdr:rowOff>149944</xdr:rowOff>
    </xdr:to>
    <xdr:sp macro="" textlink="">
      <xdr:nvSpPr>
        <xdr:cNvPr id="322" name="フローチャート: 判断 321"/>
        <xdr:cNvSpPr/>
      </xdr:nvSpPr>
      <xdr:spPr>
        <a:xfrm>
          <a:off x="169672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143764</xdr:rowOff>
    </xdr:from>
    <xdr:to>
      <xdr:col>77</xdr:col>
      <xdr:colOff>44450</xdr:colOff>
      <xdr:row>59</xdr:row>
      <xdr:rowOff>147786</xdr:rowOff>
    </xdr:to>
    <xdr:cxnSp macro="">
      <xdr:nvCxnSpPr>
        <xdr:cNvPr id="323" name="直線コネクタ 322"/>
        <xdr:cNvCxnSpPr/>
      </xdr:nvCxnSpPr>
      <xdr:spPr>
        <a:xfrm flipV="1">
          <a:off x="15290800" y="1025931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21802</xdr:rowOff>
    </xdr:from>
    <xdr:to>
      <xdr:col>77</xdr:col>
      <xdr:colOff>95250</xdr:colOff>
      <xdr:row>62</xdr:row>
      <xdr:rowOff>123402</xdr:rowOff>
    </xdr:to>
    <xdr:sp macro="" textlink="">
      <xdr:nvSpPr>
        <xdr:cNvPr id="324" name="フローチャート: 判断 323"/>
        <xdr:cNvSpPr/>
      </xdr:nvSpPr>
      <xdr:spPr>
        <a:xfrm>
          <a:off x="16129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108179</xdr:rowOff>
    </xdr:from>
    <xdr:ext cx="736600" cy="259045"/>
    <xdr:sp macro="" textlink="">
      <xdr:nvSpPr>
        <xdr:cNvPr id="325" name="テキスト ボックス 324"/>
        <xdr:cNvSpPr txBox="1"/>
      </xdr:nvSpPr>
      <xdr:spPr>
        <a:xfrm>
          <a:off x="15798800" y="10738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147786</xdr:rowOff>
    </xdr:from>
    <xdr:to>
      <xdr:col>72</xdr:col>
      <xdr:colOff>203200</xdr:colOff>
      <xdr:row>59</xdr:row>
      <xdr:rowOff>156633</xdr:rowOff>
    </xdr:to>
    <xdr:cxnSp macro="">
      <xdr:nvCxnSpPr>
        <xdr:cNvPr id="326" name="直線コネクタ 325"/>
        <xdr:cNvCxnSpPr/>
      </xdr:nvCxnSpPr>
      <xdr:spPr>
        <a:xfrm flipV="1">
          <a:off x="14401800" y="10263336"/>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18584</xdr:rowOff>
    </xdr:from>
    <xdr:to>
      <xdr:col>73</xdr:col>
      <xdr:colOff>44450</xdr:colOff>
      <xdr:row>62</xdr:row>
      <xdr:rowOff>120184</xdr:rowOff>
    </xdr:to>
    <xdr:sp macro="" textlink="">
      <xdr:nvSpPr>
        <xdr:cNvPr id="327" name="フローチャート: 判断 326"/>
        <xdr:cNvSpPr/>
      </xdr:nvSpPr>
      <xdr:spPr>
        <a:xfrm>
          <a:off x="15240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104961</xdr:rowOff>
    </xdr:from>
    <xdr:ext cx="762000" cy="259045"/>
    <xdr:sp macro="" textlink="">
      <xdr:nvSpPr>
        <xdr:cNvPr id="328" name="テキスト ボックス 327"/>
        <xdr:cNvSpPr txBox="1"/>
      </xdr:nvSpPr>
      <xdr:spPr>
        <a:xfrm>
          <a:off x="14909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155829</xdr:rowOff>
    </xdr:from>
    <xdr:to>
      <xdr:col>68</xdr:col>
      <xdr:colOff>152400</xdr:colOff>
      <xdr:row>59</xdr:row>
      <xdr:rowOff>156633</xdr:rowOff>
    </xdr:to>
    <xdr:cxnSp macro="">
      <xdr:nvCxnSpPr>
        <xdr:cNvPr id="329" name="直線コネクタ 328"/>
        <xdr:cNvCxnSpPr/>
      </xdr:nvCxnSpPr>
      <xdr:spPr>
        <a:xfrm>
          <a:off x="13512800" y="10271379"/>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0" name="フローチャート: 判断 329"/>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100940</xdr:rowOff>
    </xdr:from>
    <xdr:ext cx="762000" cy="259045"/>
    <xdr:sp macro="" textlink="">
      <xdr:nvSpPr>
        <xdr:cNvPr id="331" name="テキスト ボックス 330"/>
        <xdr:cNvSpPr txBox="1"/>
      </xdr:nvSpPr>
      <xdr:spPr>
        <a:xfrm>
          <a:off x="14020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16976</xdr:rowOff>
    </xdr:from>
    <xdr:to>
      <xdr:col>64</xdr:col>
      <xdr:colOff>152400</xdr:colOff>
      <xdr:row>62</xdr:row>
      <xdr:rowOff>118576</xdr:rowOff>
    </xdr:to>
    <xdr:sp macro="" textlink="">
      <xdr:nvSpPr>
        <xdr:cNvPr id="332" name="フローチャート: 判断 331"/>
        <xdr:cNvSpPr/>
      </xdr:nvSpPr>
      <xdr:spPr>
        <a:xfrm>
          <a:off x="13462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103353</xdr:rowOff>
    </xdr:from>
    <xdr:ext cx="762000" cy="259045"/>
    <xdr:sp macro="" textlink="">
      <xdr:nvSpPr>
        <xdr:cNvPr id="333" name="テキスト ボックス 332"/>
        <xdr:cNvSpPr txBox="1"/>
      </xdr:nvSpPr>
      <xdr:spPr>
        <a:xfrm>
          <a:off x="13131800" y="1073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71247</xdr:rowOff>
    </xdr:from>
    <xdr:to>
      <xdr:col>81</xdr:col>
      <xdr:colOff>95250</xdr:colOff>
      <xdr:row>60</xdr:row>
      <xdr:rowOff>1397</xdr:rowOff>
    </xdr:to>
    <xdr:sp macro="" textlink="">
      <xdr:nvSpPr>
        <xdr:cNvPr id="339" name="楕円 338"/>
        <xdr:cNvSpPr/>
      </xdr:nvSpPr>
      <xdr:spPr>
        <a:xfrm>
          <a:off x="169672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163974</xdr:rowOff>
    </xdr:from>
    <xdr:ext cx="762000" cy="259045"/>
    <xdr:sp macro="" textlink="">
      <xdr:nvSpPr>
        <xdr:cNvPr id="340" name="定員管理の状況該当値テキスト"/>
        <xdr:cNvSpPr txBox="1"/>
      </xdr:nvSpPr>
      <xdr:spPr>
        <a:xfrm>
          <a:off x="17106900" y="10108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92964</xdr:rowOff>
    </xdr:from>
    <xdr:to>
      <xdr:col>77</xdr:col>
      <xdr:colOff>95250</xdr:colOff>
      <xdr:row>60</xdr:row>
      <xdr:rowOff>23114</xdr:rowOff>
    </xdr:to>
    <xdr:sp macro="" textlink="">
      <xdr:nvSpPr>
        <xdr:cNvPr id="341" name="楕円 340"/>
        <xdr:cNvSpPr/>
      </xdr:nvSpPr>
      <xdr:spPr>
        <a:xfrm>
          <a:off x="16129000" y="1020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33291</xdr:rowOff>
    </xdr:from>
    <xdr:ext cx="736600" cy="259045"/>
    <xdr:sp macro="" textlink="">
      <xdr:nvSpPr>
        <xdr:cNvPr id="342" name="テキスト ボックス 341"/>
        <xdr:cNvSpPr txBox="1"/>
      </xdr:nvSpPr>
      <xdr:spPr>
        <a:xfrm>
          <a:off x="15798800" y="9977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96986</xdr:rowOff>
    </xdr:from>
    <xdr:to>
      <xdr:col>73</xdr:col>
      <xdr:colOff>44450</xdr:colOff>
      <xdr:row>60</xdr:row>
      <xdr:rowOff>27136</xdr:rowOff>
    </xdr:to>
    <xdr:sp macro="" textlink="">
      <xdr:nvSpPr>
        <xdr:cNvPr id="343" name="楕円 342"/>
        <xdr:cNvSpPr/>
      </xdr:nvSpPr>
      <xdr:spPr>
        <a:xfrm>
          <a:off x="15240000" y="1021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37313</xdr:rowOff>
    </xdr:from>
    <xdr:ext cx="762000" cy="259045"/>
    <xdr:sp macro="" textlink="">
      <xdr:nvSpPr>
        <xdr:cNvPr id="344" name="テキスト ボックス 343"/>
        <xdr:cNvSpPr txBox="1"/>
      </xdr:nvSpPr>
      <xdr:spPr>
        <a:xfrm>
          <a:off x="14909800" y="998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105833</xdr:rowOff>
    </xdr:from>
    <xdr:to>
      <xdr:col>68</xdr:col>
      <xdr:colOff>203200</xdr:colOff>
      <xdr:row>60</xdr:row>
      <xdr:rowOff>35983</xdr:rowOff>
    </xdr:to>
    <xdr:sp macro="" textlink="">
      <xdr:nvSpPr>
        <xdr:cNvPr id="345" name="楕円 344"/>
        <xdr:cNvSpPr/>
      </xdr:nvSpPr>
      <xdr:spPr>
        <a:xfrm>
          <a:off x="14351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46160</xdr:rowOff>
    </xdr:from>
    <xdr:ext cx="762000" cy="259045"/>
    <xdr:sp macro="" textlink="">
      <xdr:nvSpPr>
        <xdr:cNvPr id="346" name="テキスト ボックス 345"/>
        <xdr:cNvSpPr txBox="1"/>
      </xdr:nvSpPr>
      <xdr:spPr>
        <a:xfrm>
          <a:off x="14020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105029</xdr:rowOff>
    </xdr:from>
    <xdr:to>
      <xdr:col>64</xdr:col>
      <xdr:colOff>152400</xdr:colOff>
      <xdr:row>60</xdr:row>
      <xdr:rowOff>35179</xdr:rowOff>
    </xdr:to>
    <xdr:sp macro="" textlink="">
      <xdr:nvSpPr>
        <xdr:cNvPr id="347" name="楕円 346"/>
        <xdr:cNvSpPr/>
      </xdr:nvSpPr>
      <xdr:spPr>
        <a:xfrm>
          <a:off x="13462000" y="1022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45356</xdr:rowOff>
    </xdr:from>
    <xdr:ext cx="762000" cy="259045"/>
    <xdr:sp macro="" textlink="">
      <xdr:nvSpPr>
        <xdr:cNvPr id="348" name="テキスト ボックス 347"/>
        <xdr:cNvSpPr txBox="1"/>
      </xdr:nvSpPr>
      <xdr:spPr>
        <a:xfrm>
          <a:off x="13131800" y="998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過去からの起債抑制対策により類似団体平均を下回ってきたが、令和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年度は更に上昇し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％上回る結果</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これは、人口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に伴う児童数増に対応するため、学校施設の整備や土地区画整理事業に関連する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土地造成や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道路整備によるものが大きいと思われる。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今後も、学校関連施設の整備に係る比率が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大幅に</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上昇する見込みのため、今後予定されている大規模な事業を再検討し、緊急性や住民のニーズ等を主に反映した事業の選択により、起債に大きく頼ることない財政運営に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51562</xdr:rowOff>
    </xdr:to>
    <xdr:cxnSp macro="">
      <xdr:nvCxnSpPr>
        <xdr:cNvPr id="375" name="直線コネクタ 374"/>
        <xdr:cNvCxnSpPr/>
      </xdr:nvCxnSpPr>
      <xdr:spPr>
        <a:xfrm flipV="1">
          <a:off x="17018000" y="6212840"/>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23639</xdr:rowOff>
    </xdr:from>
    <xdr:ext cx="762000" cy="259045"/>
    <xdr:sp macro="" textlink="">
      <xdr:nvSpPr>
        <xdr:cNvPr id="376" name="公債費負担の状況最小値テキスト"/>
        <xdr:cNvSpPr txBox="1"/>
      </xdr:nvSpPr>
      <xdr:spPr>
        <a:xfrm>
          <a:off x="17106900" y="77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51562</xdr:rowOff>
    </xdr:from>
    <xdr:to>
      <xdr:col>81</xdr:col>
      <xdr:colOff>133350</xdr:colOff>
      <xdr:row>45</xdr:row>
      <xdr:rowOff>51562</xdr:rowOff>
    </xdr:to>
    <xdr:cxnSp macro="">
      <xdr:nvCxnSpPr>
        <xdr:cNvPr id="377" name="直線コネクタ 376"/>
        <xdr:cNvCxnSpPr/>
      </xdr:nvCxnSpPr>
      <xdr:spPr>
        <a:xfrm>
          <a:off x="16929100" y="776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8"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9" name="直線コネクタ 378"/>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35052</xdr:rowOff>
    </xdr:from>
    <xdr:to>
      <xdr:col>81</xdr:col>
      <xdr:colOff>44450</xdr:colOff>
      <xdr:row>42</xdr:row>
      <xdr:rowOff>92964</xdr:rowOff>
    </xdr:to>
    <xdr:cxnSp macro="">
      <xdr:nvCxnSpPr>
        <xdr:cNvPr id="380" name="直線コネクタ 379"/>
        <xdr:cNvCxnSpPr/>
      </xdr:nvCxnSpPr>
      <xdr:spPr>
        <a:xfrm>
          <a:off x="16179800" y="723595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160291</xdr:rowOff>
    </xdr:from>
    <xdr:ext cx="762000" cy="259045"/>
    <xdr:sp macro="" textlink="">
      <xdr:nvSpPr>
        <xdr:cNvPr id="381" name="公債費負担の状況平均値テキスト"/>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2" name="フローチャート: 判断 381"/>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138938</xdr:rowOff>
    </xdr:from>
    <xdr:to>
      <xdr:col>77</xdr:col>
      <xdr:colOff>44450</xdr:colOff>
      <xdr:row>42</xdr:row>
      <xdr:rowOff>35052</xdr:rowOff>
    </xdr:to>
    <xdr:cxnSp macro="">
      <xdr:nvCxnSpPr>
        <xdr:cNvPr id="383" name="直線コネクタ 382"/>
        <xdr:cNvCxnSpPr/>
      </xdr:nvCxnSpPr>
      <xdr:spPr>
        <a:xfrm>
          <a:off x="15290800" y="7168388"/>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4" name="フローチャート: 判断 383"/>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5" name="テキスト ボックス 384"/>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138938</xdr:rowOff>
    </xdr:to>
    <xdr:cxnSp macro="">
      <xdr:nvCxnSpPr>
        <xdr:cNvPr id="386" name="直線コネクタ 385"/>
        <xdr:cNvCxnSpPr/>
      </xdr:nvCxnSpPr>
      <xdr:spPr>
        <a:xfrm>
          <a:off x="14401800" y="70815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153416</xdr:rowOff>
    </xdr:from>
    <xdr:to>
      <xdr:col>73</xdr:col>
      <xdr:colOff>44450</xdr:colOff>
      <xdr:row>41</xdr:row>
      <xdr:rowOff>83566</xdr:rowOff>
    </xdr:to>
    <xdr:sp macro="" textlink="">
      <xdr:nvSpPr>
        <xdr:cNvPr id="387" name="フローチャート: 判断 386"/>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93743</xdr:rowOff>
    </xdr:from>
    <xdr:ext cx="762000" cy="259045"/>
    <xdr:sp macro="" textlink="">
      <xdr:nvSpPr>
        <xdr:cNvPr id="388" name="テキスト ボックス 387"/>
        <xdr:cNvSpPr txBox="1"/>
      </xdr:nvSpPr>
      <xdr:spPr>
        <a:xfrm>
          <a:off x="14909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136652</xdr:rowOff>
    </xdr:from>
    <xdr:to>
      <xdr:col>68</xdr:col>
      <xdr:colOff>152400</xdr:colOff>
      <xdr:row>41</xdr:row>
      <xdr:rowOff>52070</xdr:rowOff>
    </xdr:to>
    <xdr:cxnSp macro="">
      <xdr:nvCxnSpPr>
        <xdr:cNvPr id="389" name="直線コネクタ 388"/>
        <xdr:cNvCxnSpPr/>
      </xdr:nvCxnSpPr>
      <xdr:spPr>
        <a:xfrm>
          <a:off x="13512800" y="69946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0" name="フローチャート: 判断 389"/>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116603</xdr:rowOff>
    </xdr:from>
    <xdr:ext cx="762000" cy="259045"/>
    <xdr:sp macro="" textlink="">
      <xdr:nvSpPr>
        <xdr:cNvPr id="391" name="テキスト ボックス 390"/>
        <xdr:cNvSpPr txBox="1"/>
      </xdr:nvSpPr>
      <xdr:spPr>
        <a:xfrm>
          <a:off x="14020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93" name="テキスト ボックス 392"/>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42164</xdr:rowOff>
    </xdr:from>
    <xdr:to>
      <xdr:col>81</xdr:col>
      <xdr:colOff>95250</xdr:colOff>
      <xdr:row>42</xdr:row>
      <xdr:rowOff>143764</xdr:rowOff>
    </xdr:to>
    <xdr:sp macro="" textlink="">
      <xdr:nvSpPr>
        <xdr:cNvPr id="399" name="楕円 398"/>
        <xdr:cNvSpPr/>
      </xdr:nvSpPr>
      <xdr:spPr>
        <a:xfrm>
          <a:off x="16967200" y="724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14241</xdr:rowOff>
    </xdr:from>
    <xdr:ext cx="762000" cy="259045"/>
    <xdr:sp macro="" textlink="">
      <xdr:nvSpPr>
        <xdr:cNvPr id="400" name="公債費負担の状況該当値テキスト"/>
        <xdr:cNvSpPr txBox="1"/>
      </xdr:nvSpPr>
      <xdr:spPr>
        <a:xfrm>
          <a:off x="17106900" y="7215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155702</xdr:rowOff>
    </xdr:from>
    <xdr:to>
      <xdr:col>77</xdr:col>
      <xdr:colOff>95250</xdr:colOff>
      <xdr:row>42</xdr:row>
      <xdr:rowOff>85852</xdr:rowOff>
    </xdr:to>
    <xdr:sp macro="" textlink="">
      <xdr:nvSpPr>
        <xdr:cNvPr id="401" name="楕円 400"/>
        <xdr:cNvSpPr/>
      </xdr:nvSpPr>
      <xdr:spPr>
        <a:xfrm>
          <a:off x="16129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70629</xdr:rowOff>
    </xdr:from>
    <xdr:ext cx="736600" cy="259045"/>
    <xdr:sp macro="" textlink="">
      <xdr:nvSpPr>
        <xdr:cNvPr id="402" name="テキスト ボックス 401"/>
        <xdr:cNvSpPr txBox="1"/>
      </xdr:nvSpPr>
      <xdr:spPr>
        <a:xfrm>
          <a:off x="15798800" y="727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88138</xdr:rowOff>
    </xdr:from>
    <xdr:to>
      <xdr:col>73</xdr:col>
      <xdr:colOff>44450</xdr:colOff>
      <xdr:row>42</xdr:row>
      <xdr:rowOff>18288</xdr:rowOff>
    </xdr:to>
    <xdr:sp macro="" textlink="">
      <xdr:nvSpPr>
        <xdr:cNvPr id="403" name="楕円 402"/>
        <xdr:cNvSpPr/>
      </xdr:nvSpPr>
      <xdr:spPr>
        <a:xfrm>
          <a:off x="15240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3065</xdr:rowOff>
    </xdr:from>
    <xdr:ext cx="762000" cy="259045"/>
    <xdr:sp macro="" textlink="">
      <xdr:nvSpPr>
        <xdr:cNvPr id="404" name="テキスト ボックス 403"/>
        <xdr:cNvSpPr txBox="1"/>
      </xdr:nvSpPr>
      <xdr:spPr>
        <a:xfrm>
          <a:off x="14909800" y="720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5" name="楕円 404"/>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6" name="テキスト ボックス 405"/>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85852</xdr:rowOff>
    </xdr:from>
    <xdr:to>
      <xdr:col>64</xdr:col>
      <xdr:colOff>152400</xdr:colOff>
      <xdr:row>41</xdr:row>
      <xdr:rowOff>16002</xdr:rowOff>
    </xdr:to>
    <xdr:sp macro="" textlink="">
      <xdr:nvSpPr>
        <xdr:cNvPr id="407" name="楕円 406"/>
        <xdr:cNvSpPr/>
      </xdr:nvSpPr>
      <xdr:spPr>
        <a:xfrm>
          <a:off x="13462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26179</xdr:rowOff>
    </xdr:from>
    <xdr:ext cx="762000" cy="259045"/>
    <xdr:sp macro="" textlink="">
      <xdr:nvSpPr>
        <xdr:cNvPr id="408" name="テキスト ボックス 407"/>
        <xdr:cNvSpPr txBox="1"/>
      </xdr:nvSpPr>
      <xdr:spPr>
        <a:xfrm>
          <a:off x="13131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年度から発生した将負担比率ですが、ここ数年間は年々増加傾向にあり、昨年度は平成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年熊本地震で発生した災害廃棄物処理事業に係る起債の償還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始まり、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について公共施設の整備及び学校教育施設改修事業等の起債発行により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上昇する結果となった。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年度については年度償還額が</a:t>
          </a: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起債額を上回ったことにより、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％に減少した。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は小中学校校舎の整備が予定されており、将来負担の増加が見込まれるため、さらに厳しい財政状況が予想されるので、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より一層</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事業実施の適正化を図り、財政の健全化に努めていく。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139065</xdr:rowOff>
    </xdr:to>
    <xdr:cxnSp macro="">
      <xdr:nvCxnSpPr>
        <xdr:cNvPr id="439" name="直線コネクタ 438"/>
        <xdr:cNvCxnSpPr/>
      </xdr:nvCxnSpPr>
      <xdr:spPr>
        <a:xfrm flipV="1">
          <a:off x="17018000" y="2313214"/>
          <a:ext cx="0" cy="1597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111142</xdr:rowOff>
    </xdr:from>
    <xdr:ext cx="762000" cy="259045"/>
    <xdr:sp macro="" textlink="">
      <xdr:nvSpPr>
        <xdr:cNvPr id="440" name="将来負担の状況最小値テキスト"/>
        <xdr:cNvSpPr txBox="1"/>
      </xdr:nvSpPr>
      <xdr:spPr>
        <a:xfrm>
          <a:off x="17106900" y="38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139065</xdr:rowOff>
    </xdr:from>
    <xdr:to>
      <xdr:col>81</xdr:col>
      <xdr:colOff>133350</xdr:colOff>
      <xdr:row>22</xdr:row>
      <xdr:rowOff>139065</xdr:rowOff>
    </xdr:to>
    <xdr:cxnSp macro="">
      <xdr:nvCxnSpPr>
        <xdr:cNvPr id="441" name="直線コネクタ 440"/>
        <xdr:cNvCxnSpPr/>
      </xdr:nvCxnSpPr>
      <xdr:spPr>
        <a:xfrm>
          <a:off x="16929100" y="391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33836</xdr:rowOff>
    </xdr:from>
    <xdr:to>
      <xdr:col>81</xdr:col>
      <xdr:colOff>44450</xdr:colOff>
      <xdr:row>23</xdr:row>
      <xdr:rowOff>363</xdr:rowOff>
    </xdr:to>
    <xdr:cxnSp macro="">
      <xdr:nvCxnSpPr>
        <xdr:cNvPr id="444" name="直線コネクタ 443"/>
        <xdr:cNvCxnSpPr/>
      </xdr:nvCxnSpPr>
      <xdr:spPr>
        <a:xfrm flipV="1">
          <a:off x="16179800" y="3462836"/>
          <a:ext cx="838200" cy="48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38191</xdr:rowOff>
    </xdr:from>
    <xdr:to>
      <xdr:col>77</xdr:col>
      <xdr:colOff>44450</xdr:colOff>
      <xdr:row>23</xdr:row>
      <xdr:rowOff>363</xdr:rowOff>
    </xdr:to>
    <xdr:cxnSp macro="">
      <xdr:nvCxnSpPr>
        <xdr:cNvPr id="447" name="直線コネクタ 446"/>
        <xdr:cNvCxnSpPr/>
      </xdr:nvCxnSpPr>
      <xdr:spPr>
        <a:xfrm>
          <a:off x="15290800" y="3638641"/>
          <a:ext cx="889000" cy="30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124278</xdr:rowOff>
    </xdr:from>
    <xdr:to>
      <xdr:col>72</xdr:col>
      <xdr:colOff>203200</xdr:colOff>
      <xdr:row>21</xdr:row>
      <xdr:rowOff>38191</xdr:rowOff>
    </xdr:to>
    <xdr:cxnSp macro="">
      <xdr:nvCxnSpPr>
        <xdr:cNvPr id="450" name="直線コネクタ 449"/>
        <xdr:cNvCxnSpPr/>
      </xdr:nvCxnSpPr>
      <xdr:spPr>
        <a:xfrm>
          <a:off x="14401800" y="3381828"/>
          <a:ext cx="889000" cy="25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124278</xdr:rowOff>
    </xdr:from>
    <xdr:to>
      <xdr:col>68</xdr:col>
      <xdr:colOff>152400</xdr:colOff>
      <xdr:row>20</xdr:row>
      <xdr:rowOff>68308</xdr:rowOff>
    </xdr:to>
    <xdr:cxnSp macro="">
      <xdr:nvCxnSpPr>
        <xdr:cNvPr id="453" name="直線コネクタ 452"/>
        <xdr:cNvCxnSpPr/>
      </xdr:nvCxnSpPr>
      <xdr:spPr>
        <a:xfrm flipV="1">
          <a:off x="13512800" y="3381828"/>
          <a:ext cx="889000" cy="11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92166</xdr:rowOff>
    </xdr:from>
    <xdr:to>
      <xdr:col>68</xdr:col>
      <xdr:colOff>203200</xdr:colOff>
      <xdr:row>14</xdr:row>
      <xdr:rowOff>22316</xdr:rowOff>
    </xdr:to>
    <xdr:sp macro="" textlink="">
      <xdr:nvSpPr>
        <xdr:cNvPr id="454" name="フローチャート: 判断 453"/>
        <xdr:cNvSpPr/>
      </xdr:nvSpPr>
      <xdr:spPr>
        <a:xfrm>
          <a:off x="14351000" y="232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32493</xdr:rowOff>
    </xdr:from>
    <xdr:ext cx="762000" cy="259045"/>
    <xdr:sp macro="" textlink="">
      <xdr:nvSpPr>
        <xdr:cNvPr id="455" name="テキスト ボックス 454"/>
        <xdr:cNvSpPr txBox="1"/>
      </xdr:nvSpPr>
      <xdr:spPr>
        <a:xfrm>
          <a:off x="14020800" y="20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85271</xdr:rowOff>
    </xdr:from>
    <xdr:to>
      <xdr:col>64</xdr:col>
      <xdr:colOff>152400</xdr:colOff>
      <xdr:row>14</xdr:row>
      <xdr:rowOff>15421</xdr:rowOff>
    </xdr:to>
    <xdr:sp macro="" textlink="">
      <xdr:nvSpPr>
        <xdr:cNvPr id="456" name="フローチャート: 判断 455"/>
        <xdr:cNvSpPr/>
      </xdr:nvSpPr>
      <xdr:spPr>
        <a:xfrm>
          <a:off x="13462000" y="231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25598</xdr:rowOff>
    </xdr:from>
    <xdr:ext cx="762000" cy="259045"/>
    <xdr:sp macro="" textlink="">
      <xdr:nvSpPr>
        <xdr:cNvPr id="457" name="テキスト ボックス 456"/>
        <xdr:cNvSpPr txBox="1"/>
      </xdr:nvSpPr>
      <xdr:spPr>
        <a:xfrm>
          <a:off x="13131800" y="208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154486</xdr:rowOff>
    </xdr:from>
    <xdr:to>
      <xdr:col>81</xdr:col>
      <xdr:colOff>95250</xdr:colOff>
      <xdr:row>20</xdr:row>
      <xdr:rowOff>84636</xdr:rowOff>
    </xdr:to>
    <xdr:sp macro="" textlink="">
      <xdr:nvSpPr>
        <xdr:cNvPr id="463" name="楕円 462"/>
        <xdr:cNvSpPr/>
      </xdr:nvSpPr>
      <xdr:spPr>
        <a:xfrm>
          <a:off x="16967200" y="341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126563</xdr:rowOff>
    </xdr:from>
    <xdr:ext cx="762000" cy="259045"/>
    <xdr:sp macro="" textlink="">
      <xdr:nvSpPr>
        <xdr:cNvPr id="464" name="将来負担の状況該当値テキスト"/>
        <xdr:cNvSpPr txBox="1"/>
      </xdr:nvSpPr>
      <xdr:spPr>
        <a:xfrm>
          <a:off x="17106900" y="3384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22</xdr:row>
      <xdr:rowOff>121013</xdr:rowOff>
    </xdr:from>
    <xdr:to>
      <xdr:col>77</xdr:col>
      <xdr:colOff>95250</xdr:colOff>
      <xdr:row>23</xdr:row>
      <xdr:rowOff>51163</xdr:rowOff>
    </xdr:to>
    <xdr:sp macro="" textlink="">
      <xdr:nvSpPr>
        <xdr:cNvPr id="465" name="楕円 464"/>
        <xdr:cNvSpPr/>
      </xdr:nvSpPr>
      <xdr:spPr>
        <a:xfrm>
          <a:off x="16129000" y="38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23</xdr:row>
      <xdr:rowOff>35940</xdr:rowOff>
    </xdr:from>
    <xdr:ext cx="736600" cy="259045"/>
    <xdr:sp macro="" textlink="">
      <xdr:nvSpPr>
        <xdr:cNvPr id="466" name="テキスト ボックス 465"/>
        <xdr:cNvSpPr txBox="1"/>
      </xdr:nvSpPr>
      <xdr:spPr>
        <a:xfrm>
          <a:off x="15798800" y="3979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158841</xdr:rowOff>
    </xdr:from>
    <xdr:to>
      <xdr:col>73</xdr:col>
      <xdr:colOff>44450</xdr:colOff>
      <xdr:row>21</xdr:row>
      <xdr:rowOff>88991</xdr:rowOff>
    </xdr:to>
    <xdr:sp macro="" textlink="">
      <xdr:nvSpPr>
        <xdr:cNvPr id="467" name="楕円 466"/>
        <xdr:cNvSpPr/>
      </xdr:nvSpPr>
      <xdr:spPr>
        <a:xfrm>
          <a:off x="15240000" y="358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73768</xdr:rowOff>
    </xdr:from>
    <xdr:ext cx="762000" cy="259045"/>
    <xdr:sp macro="" textlink="">
      <xdr:nvSpPr>
        <xdr:cNvPr id="468" name="テキスト ボックス 467"/>
        <xdr:cNvSpPr txBox="1"/>
      </xdr:nvSpPr>
      <xdr:spPr>
        <a:xfrm>
          <a:off x="14909800" y="3674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73478</xdr:rowOff>
    </xdr:from>
    <xdr:to>
      <xdr:col>68</xdr:col>
      <xdr:colOff>203200</xdr:colOff>
      <xdr:row>20</xdr:row>
      <xdr:rowOff>3628</xdr:rowOff>
    </xdr:to>
    <xdr:sp macro="" textlink="">
      <xdr:nvSpPr>
        <xdr:cNvPr id="469" name="楕円 468"/>
        <xdr:cNvSpPr/>
      </xdr:nvSpPr>
      <xdr:spPr>
        <a:xfrm>
          <a:off x="14351000" y="333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159855</xdr:rowOff>
    </xdr:from>
    <xdr:ext cx="762000" cy="259045"/>
    <xdr:sp macro="" textlink="">
      <xdr:nvSpPr>
        <xdr:cNvPr id="470" name="テキスト ボックス 469"/>
        <xdr:cNvSpPr txBox="1"/>
      </xdr:nvSpPr>
      <xdr:spPr>
        <a:xfrm>
          <a:off x="14020800" y="341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17508</xdr:rowOff>
    </xdr:from>
    <xdr:to>
      <xdr:col>64</xdr:col>
      <xdr:colOff>152400</xdr:colOff>
      <xdr:row>20</xdr:row>
      <xdr:rowOff>119108</xdr:rowOff>
    </xdr:to>
    <xdr:sp macro="" textlink="">
      <xdr:nvSpPr>
        <xdr:cNvPr id="471" name="楕円 470"/>
        <xdr:cNvSpPr/>
      </xdr:nvSpPr>
      <xdr:spPr>
        <a:xfrm>
          <a:off x="13462000" y="344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103885</xdr:rowOff>
    </xdr:from>
    <xdr:ext cx="762000" cy="259045"/>
    <xdr:sp macro="" textlink="">
      <xdr:nvSpPr>
        <xdr:cNvPr id="472" name="テキスト ボックス 471"/>
        <xdr:cNvSpPr txBox="1"/>
      </xdr:nvSpPr>
      <xdr:spPr>
        <a:xfrm>
          <a:off x="13131800" y="3532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類似団体と同程度に推移していたが、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減少しに若干</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差が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膨らみ</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17.6%</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は、ごみ処理施設や消防業務を一部事務組合で行っており、一部事務組合の人件費に充てる繰出金といった人件費に準ずる経費を合計した場合、人口１人当たりの割合は大きい。</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年度については</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、退職手当負担金の負担率の変更等に伴い、</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人件費の割合が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今後も、諸経費について抑制していきたい。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xdr:cNvCxnSpPr/>
      </xdr:nvCxnSpPr>
      <xdr:spPr>
        <a:xfrm flipV="1">
          <a:off x="4826000" y="57581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20320</xdr:rowOff>
    </xdr:from>
    <xdr:to>
      <xdr:col>24</xdr:col>
      <xdr:colOff>25400</xdr:colOff>
      <xdr:row>34</xdr:row>
      <xdr:rowOff>134620</xdr:rowOff>
    </xdr:to>
    <xdr:cxnSp macro="">
      <xdr:nvCxnSpPr>
        <xdr:cNvPr id="66" name="直線コネクタ 65"/>
        <xdr:cNvCxnSpPr/>
      </xdr:nvCxnSpPr>
      <xdr:spPr>
        <a:xfrm flipV="1">
          <a:off x="3987800" y="58496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81280</xdr:rowOff>
    </xdr:from>
    <xdr:to>
      <xdr:col>19</xdr:col>
      <xdr:colOff>187325</xdr:colOff>
      <xdr:row>34</xdr:row>
      <xdr:rowOff>134620</xdr:rowOff>
    </xdr:to>
    <xdr:cxnSp macro="">
      <xdr:nvCxnSpPr>
        <xdr:cNvPr id="69" name="直線コネクタ 68"/>
        <xdr:cNvCxnSpPr/>
      </xdr:nvCxnSpPr>
      <xdr:spPr>
        <a:xfrm>
          <a:off x="3098800" y="59105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82567</xdr:rowOff>
    </xdr:from>
    <xdr:ext cx="736600" cy="259045"/>
    <xdr:sp macro="" textlink="">
      <xdr:nvSpPr>
        <xdr:cNvPr id="71" name="テキスト ボックス 70"/>
        <xdr:cNvSpPr txBox="1"/>
      </xdr:nvSpPr>
      <xdr:spPr>
        <a:xfrm>
          <a:off x="3606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81280</xdr:rowOff>
    </xdr:from>
    <xdr:to>
      <xdr:col>15</xdr:col>
      <xdr:colOff>98425</xdr:colOff>
      <xdr:row>35</xdr:row>
      <xdr:rowOff>69850</xdr:rowOff>
    </xdr:to>
    <xdr:cxnSp macro="">
      <xdr:nvCxnSpPr>
        <xdr:cNvPr id="72" name="直線コネクタ 71"/>
        <xdr:cNvCxnSpPr/>
      </xdr:nvCxnSpPr>
      <xdr:spPr>
        <a:xfrm flipV="1">
          <a:off x="2209800" y="59105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69850</xdr:rowOff>
    </xdr:from>
    <xdr:to>
      <xdr:col>11</xdr:col>
      <xdr:colOff>9525</xdr:colOff>
      <xdr:row>35</xdr:row>
      <xdr:rowOff>123190</xdr:rowOff>
    </xdr:to>
    <xdr:cxnSp macro="">
      <xdr:nvCxnSpPr>
        <xdr:cNvPr id="75" name="直線コネクタ 74"/>
        <xdr:cNvCxnSpPr/>
      </xdr:nvCxnSpPr>
      <xdr:spPr>
        <a:xfrm flipV="1">
          <a:off x="1320800" y="6070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77" name="テキスト ボックス 76"/>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140970</xdr:rowOff>
    </xdr:from>
    <xdr:to>
      <xdr:col>24</xdr:col>
      <xdr:colOff>76200</xdr:colOff>
      <xdr:row>34</xdr:row>
      <xdr:rowOff>71120</xdr:rowOff>
    </xdr:to>
    <xdr:sp macro="" textlink="">
      <xdr:nvSpPr>
        <xdr:cNvPr id="85" name="楕円 84"/>
        <xdr:cNvSpPr/>
      </xdr:nvSpPr>
      <xdr:spPr>
        <a:xfrm>
          <a:off x="4775200" y="579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49547</xdr:rowOff>
    </xdr:from>
    <xdr:ext cx="762000" cy="259045"/>
    <xdr:sp macro="" textlink="">
      <xdr:nvSpPr>
        <xdr:cNvPr id="86" name="人件費該当値テキスト"/>
        <xdr:cNvSpPr txBox="1"/>
      </xdr:nvSpPr>
      <xdr:spPr>
        <a:xfrm>
          <a:off x="4914900" y="570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83820</xdr:rowOff>
    </xdr:from>
    <xdr:to>
      <xdr:col>20</xdr:col>
      <xdr:colOff>38100</xdr:colOff>
      <xdr:row>35</xdr:row>
      <xdr:rowOff>13970</xdr:rowOff>
    </xdr:to>
    <xdr:sp macro="" textlink="">
      <xdr:nvSpPr>
        <xdr:cNvPr id="87" name="楕円 86"/>
        <xdr:cNvSpPr/>
      </xdr:nvSpPr>
      <xdr:spPr>
        <a:xfrm>
          <a:off x="3937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24147</xdr:rowOff>
    </xdr:from>
    <xdr:ext cx="736600" cy="259045"/>
    <xdr:sp macro="" textlink="">
      <xdr:nvSpPr>
        <xdr:cNvPr id="88" name="テキスト ボックス 87"/>
        <xdr:cNvSpPr txBox="1"/>
      </xdr:nvSpPr>
      <xdr:spPr>
        <a:xfrm>
          <a:off x="3606800" y="568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30480</xdr:rowOff>
    </xdr:from>
    <xdr:to>
      <xdr:col>15</xdr:col>
      <xdr:colOff>149225</xdr:colOff>
      <xdr:row>34</xdr:row>
      <xdr:rowOff>132080</xdr:rowOff>
    </xdr:to>
    <xdr:sp macro="" textlink="">
      <xdr:nvSpPr>
        <xdr:cNvPr id="89" name="楕円 88"/>
        <xdr:cNvSpPr/>
      </xdr:nvSpPr>
      <xdr:spPr>
        <a:xfrm>
          <a:off x="3048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142257</xdr:rowOff>
    </xdr:from>
    <xdr:ext cx="762000" cy="259045"/>
    <xdr:sp macro="" textlink="">
      <xdr:nvSpPr>
        <xdr:cNvPr id="90" name="テキスト ボックス 89"/>
        <xdr:cNvSpPr txBox="1"/>
      </xdr:nvSpPr>
      <xdr:spPr>
        <a:xfrm>
          <a:off x="2717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19050</xdr:rowOff>
    </xdr:from>
    <xdr:to>
      <xdr:col>11</xdr:col>
      <xdr:colOff>60325</xdr:colOff>
      <xdr:row>35</xdr:row>
      <xdr:rowOff>120650</xdr:rowOff>
    </xdr:to>
    <xdr:sp macro="" textlink="">
      <xdr:nvSpPr>
        <xdr:cNvPr id="91" name="楕円 90"/>
        <xdr:cNvSpPr/>
      </xdr:nvSpPr>
      <xdr:spPr>
        <a:xfrm>
          <a:off x="2159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92" name="テキスト ボックス 91"/>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93" name="楕円 92"/>
        <xdr:cNvSpPr/>
      </xdr:nvSpPr>
      <xdr:spPr>
        <a:xfrm>
          <a:off x="1270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94" name="テキスト ボックス 93"/>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本町は、類似団体と同推移を維持して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年度に類似団体を上回り、令和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年度には類似団体との差が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これは、物価高騰対策等による需用費の増加、施設の老朽化による維持管理に伴う修繕費等に費用かかったためである。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また、今後は更に物価高騰対策等経費の増加や、老朽化が進んでいる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維持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管理費用等の増加が見込まれるため、各施設において適正な運営管理を行っていく</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必要がある。</a:t>
          </a:r>
          <a:endPar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122428</xdr:rowOff>
    </xdr:to>
    <xdr:cxnSp macro="">
      <xdr:nvCxnSpPr>
        <xdr:cNvPr id="119" name="直線コネクタ 118"/>
        <xdr:cNvCxnSpPr/>
      </xdr:nvCxnSpPr>
      <xdr:spPr>
        <a:xfrm flipV="1">
          <a:off x="16510000" y="257302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87647</xdr:rowOff>
    </xdr:from>
    <xdr:ext cx="762000" cy="259045"/>
    <xdr:sp macro="" textlink="">
      <xdr:nvSpPr>
        <xdr:cNvPr id="122" name="物件費最大値テキスト"/>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165862</xdr:rowOff>
    </xdr:to>
    <xdr:cxnSp macro="">
      <xdr:nvCxnSpPr>
        <xdr:cNvPr id="124" name="直線コネクタ 123"/>
        <xdr:cNvCxnSpPr/>
      </xdr:nvCxnSpPr>
      <xdr:spPr>
        <a:xfrm>
          <a:off x="15671800" y="2952496"/>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5" name="物件費平均値テキスト"/>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138430</xdr:rowOff>
    </xdr:to>
    <xdr:cxnSp macro="">
      <xdr:nvCxnSpPr>
        <xdr:cNvPr id="127" name="直線コネクタ 126"/>
        <xdr:cNvCxnSpPr/>
      </xdr:nvCxnSpPr>
      <xdr:spPr>
        <a:xfrm flipV="1">
          <a:off x="14782800" y="29524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8" name="フローチャート: 判断 127"/>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9" name="テキスト ボックス 128"/>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138430</xdr:rowOff>
    </xdr:from>
    <xdr:to>
      <xdr:col>73</xdr:col>
      <xdr:colOff>180975</xdr:colOff>
      <xdr:row>19</xdr:row>
      <xdr:rowOff>37846</xdr:rowOff>
    </xdr:to>
    <xdr:cxnSp macro="">
      <xdr:nvCxnSpPr>
        <xdr:cNvPr id="130" name="直線コネクタ 129"/>
        <xdr:cNvCxnSpPr/>
      </xdr:nvCxnSpPr>
      <xdr:spPr>
        <a:xfrm flipV="1">
          <a:off x="13893800" y="3053080"/>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85344</xdr:rowOff>
    </xdr:from>
    <xdr:to>
      <xdr:col>74</xdr:col>
      <xdr:colOff>31750</xdr:colOff>
      <xdr:row>17</xdr:row>
      <xdr:rowOff>15494</xdr:rowOff>
    </xdr:to>
    <xdr:sp macro="" textlink="">
      <xdr:nvSpPr>
        <xdr:cNvPr id="131" name="フローチャート: 判断 130"/>
        <xdr:cNvSpPr/>
      </xdr:nvSpPr>
      <xdr:spPr>
        <a:xfrm>
          <a:off x="14732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25671</xdr:rowOff>
    </xdr:from>
    <xdr:ext cx="762000" cy="259045"/>
    <xdr:sp macro="" textlink="">
      <xdr:nvSpPr>
        <xdr:cNvPr id="132" name="テキスト ボックス 131"/>
        <xdr:cNvSpPr txBox="1"/>
      </xdr:nvSpPr>
      <xdr:spPr>
        <a:xfrm>
          <a:off x="14401800" y="259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19</xdr:row>
      <xdr:rowOff>37846</xdr:rowOff>
    </xdr:to>
    <xdr:cxnSp macro="">
      <xdr:nvCxnSpPr>
        <xdr:cNvPr id="133" name="直線コネクタ 132"/>
        <xdr:cNvCxnSpPr/>
      </xdr:nvCxnSpPr>
      <xdr:spPr>
        <a:xfrm>
          <a:off x="13004800" y="2984500"/>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35" name="テキスト ボックス 134"/>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117111</xdr:rowOff>
    </xdr:from>
    <xdr:ext cx="762000" cy="259045"/>
    <xdr:sp macro="" textlink="">
      <xdr:nvSpPr>
        <xdr:cNvPr id="137" name="テキスト ボックス 136"/>
        <xdr:cNvSpPr txBox="1"/>
      </xdr:nvSpPr>
      <xdr:spPr>
        <a:xfrm>
          <a:off x="12623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115062</xdr:rowOff>
    </xdr:from>
    <xdr:to>
      <xdr:col>82</xdr:col>
      <xdr:colOff>158750</xdr:colOff>
      <xdr:row>18</xdr:row>
      <xdr:rowOff>45212</xdr:rowOff>
    </xdr:to>
    <xdr:sp macro="" textlink="">
      <xdr:nvSpPr>
        <xdr:cNvPr id="143" name="楕円 142"/>
        <xdr:cNvSpPr/>
      </xdr:nvSpPr>
      <xdr:spPr>
        <a:xfrm>
          <a:off x="16459200" y="302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87139</xdr:rowOff>
    </xdr:from>
    <xdr:ext cx="762000" cy="259045"/>
    <xdr:sp macro="" textlink="">
      <xdr:nvSpPr>
        <xdr:cNvPr id="144" name="物件費該当値テキスト"/>
        <xdr:cNvSpPr txBox="1"/>
      </xdr:nvSpPr>
      <xdr:spPr>
        <a:xfrm>
          <a:off x="165989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5" name="楕円 144"/>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46" name="テキスト ボックス 145"/>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47" name="楕円 146"/>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48" name="テキスト ボックス 147"/>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158496</xdr:rowOff>
    </xdr:from>
    <xdr:to>
      <xdr:col>69</xdr:col>
      <xdr:colOff>142875</xdr:colOff>
      <xdr:row>19</xdr:row>
      <xdr:rowOff>88646</xdr:rowOff>
    </xdr:to>
    <xdr:sp macro="" textlink="">
      <xdr:nvSpPr>
        <xdr:cNvPr id="149" name="楕円 148"/>
        <xdr:cNvSpPr/>
      </xdr:nvSpPr>
      <xdr:spPr>
        <a:xfrm>
          <a:off x="13843000" y="324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73423</xdr:rowOff>
    </xdr:from>
    <xdr:ext cx="762000" cy="259045"/>
    <xdr:sp macro="" textlink="">
      <xdr:nvSpPr>
        <xdr:cNvPr id="150" name="テキスト ボックス 149"/>
        <xdr:cNvSpPr txBox="1"/>
      </xdr:nvSpPr>
      <xdr:spPr>
        <a:xfrm>
          <a:off x="13512800" y="333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1" name="楕円 150"/>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2" name="テキスト ボックス 151"/>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年間の類似団体との割合を比較しても、扶助費の本町に占める割合は大きい。</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年度については、減少傾向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るが、それでも割合が大きい。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要因としては、近年の人口増加があげられるが、それに伴う児童数増加による保育施設等への施設型給付費扶助や児童手当扶助等の増が主な要因となる。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人口増による扶助費の増は今後も続く見込みであり、削減できることろは削減しつつ、社会保障費の確保も継続しながら、現在の比率を維持又は改善していく。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113393</xdr:rowOff>
    </xdr:from>
    <xdr:to>
      <xdr:col>24</xdr:col>
      <xdr:colOff>25400</xdr:colOff>
      <xdr:row>59</xdr:row>
      <xdr:rowOff>9978</xdr:rowOff>
    </xdr:to>
    <xdr:cxnSp macro="">
      <xdr:nvCxnSpPr>
        <xdr:cNvPr id="181" name="直線コネクタ 180"/>
        <xdr:cNvCxnSpPr/>
      </xdr:nvCxnSpPr>
      <xdr:spPr>
        <a:xfrm flipV="1">
          <a:off x="4826000" y="9200243"/>
          <a:ext cx="0" cy="9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153505</xdr:rowOff>
    </xdr:from>
    <xdr:ext cx="762000" cy="259045"/>
    <xdr:sp macro="" textlink="">
      <xdr:nvSpPr>
        <xdr:cNvPr id="182" name="扶助費最小値テキスト"/>
        <xdr:cNvSpPr txBox="1"/>
      </xdr:nvSpPr>
      <xdr:spPr>
        <a:xfrm>
          <a:off x="4914900" y="1009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59</xdr:row>
      <xdr:rowOff>9978</xdr:rowOff>
    </xdr:from>
    <xdr:to>
      <xdr:col>24</xdr:col>
      <xdr:colOff>114300</xdr:colOff>
      <xdr:row>59</xdr:row>
      <xdr:rowOff>9978</xdr:rowOff>
    </xdr:to>
    <xdr:cxnSp macro="">
      <xdr:nvCxnSpPr>
        <xdr:cNvPr id="183" name="直線コネクタ 182"/>
        <xdr:cNvCxnSpPr/>
      </xdr:nvCxnSpPr>
      <xdr:spPr>
        <a:xfrm>
          <a:off x="4737100" y="10125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28320</xdr:rowOff>
    </xdr:from>
    <xdr:ext cx="762000" cy="259045"/>
    <xdr:sp macro="" textlink="">
      <xdr:nvSpPr>
        <xdr:cNvPr id="184" name="扶助費最大値テキスト"/>
        <xdr:cNvSpPr txBox="1"/>
      </xdr:nvSpPr>
      <xdr:spPr>
        <a:xfrm>
          <a:off x="4914900" y="894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113393</xdr:rowOff>
    </xdr:from>
    <xdr:to>
      <xdr:col>24</xdr:col>
      <xdr:colOff>114300</xdr:colOff>
      <xdr:row>53</xdr:row>
      <xdr:rowOff>113393</xdr:rowOff>
    </xdr:to>
    <xdr:cxnSp macro="">
      <xdr:nvCxnSpPr>
        <xdr:cNvPr id="185" name="直線コネクタ 184"/>
        <xdr:cNvCxnSpPr/>
      </xdr:nvCxnSpPr>
      <xdr:spPr>
        <a:xfrm>
          <a:off x="4737100" y="920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110672</xdr:rowOff>
    </xdr:from>
    <xdr:to>
      <xdr:col>24</xdr:col>
      <xdr:colOff>25400</xdr:colOff>
      <xdr:row>57</xdr:row>
      <xdr:rowOff>91622</xdr:rowOff>
    </xdr:to>
    <xdr:cxnSp macro="">
      <xdr:nvCxnSpPr>
        <xdr:cNvPr id="186" name="直線コネクタ 185"/>
        <xdr:cNvCxnSpPr/>
      </xdr:nvCxnSpPr>
      <xdr:spPr>
        <a:xfrm flipV="1">
          <a:off x="3987800" y="9711872"/>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41020</xdr:rowOff>
    </xdr:from>
    <xdr:ext cx="762000" cy="259045"/>
    <xdr:sp macro="" textlink="">
      <xdr:nvSpPr>
        <xdr:cNvPr id="187" name="扶助費平均値テキスト"/>
        <xdr:cNvSpPr txBox="1"/>
      </xdr:nvSpPr>
      <xdr:spPr>
        <a:xfrm>
          <a:off x="4914900" y="929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88" name="フローチャート: 判断 187"/>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91622</xdr:rowOff>
    </xdr:from>
    <xdr:to>
      <xdr:col>19</xdr:col>
      <xdr:colOff>187325</xdr:colOff>
      <xdr:row>57</xdr:row>
      <xdr:rowOff>156935</xdr:rowOff>
    </xdr:to>
    <xdr:cxnSp macro="">
      <xdr:nvCxnSpPr>
        <xdr:cNvPr id="189" name="直線コネクタ 188"/>
        <xdr:cNvCxnSpPr/>
      </xdr:nvCxnSpPr>
      <xdr:spPr>
        <a:xfrm flipV="1">
          <a:off x="3098800" y="98642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24493</xdr:rowOff>
    </xdr:from>
    <xdr:to>
      <xdr:col>20</xdr:col>
      <xdr:colOff>38100</xdr:colOff>
      <xdr:row>55</xdr:row>
      <xdr:rowOff>126093</xdr:rowOff>
    </xdr:to>
    <xdr:sp macro="" textlink="">
      <xdr:nvSpPr>
        <xdr:cNvPr id="190" name="フローチャート: 判断 189"/>
        <xdr:cNvSpPr/>
      </xdr:nvSpPr>
      <xdr:spPr>
        <a:xfrm>
          <a:off x="3937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136270</xdr:rowOff>
    </xdr:from>
    <xdr:ext cx="736600" cy="259045"/>
    <xdr:sp macro="" textlink="">
      <xdr:nvSpPr>
        <xdr:cNvPr id="191" name="テキスト ボックス 190"/>
        <xdr:cNvSpPr txBox="1"/>
      </xdr:nvSpPr>
      <xdr:spPr>
        <a:xfrm>
          <a:off x="3606800" y="9223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156935</xdr:rowOff>
    </xdr:from>
    <xdr:to>
      <xdr:col>15</xdr:col>
      <xdr:colOff>98425</xdr:colOff>
      <xdr:row>58</xdr:row>
      <xdr:rowOff>18143</xdr:rowOff>
    </xdr:to>
    <xdr:cxnSp macro="">
      <xdr:nvCxnSpPr>
        <xdr:cNvPr id="192" name="直線コネクタ 191"/>
        <xdr:cNvCxnSpPr/>
      </xdr:nvCxnSpPr>
      <xdr:spPr>
        <a:xfrm flipV="1">
          <a:off x="2209800" y="9929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13607</xdr:rowOff>
    </xdr:from>
    <xdr:to>
      <xdr:col>15</xdr:col>
      <xdr:colOff>149225</xdr:colOff>
      <xdr:row>55</xdr:row>
      <xdr:rowOff>115207</xdr:rowOff>
    </xdr:to>
    <xdr:sp macro="" textlink="">
      <xdr:nvSpPr>
        <xdr:cNvPr id="193" name="フローチャート: 判断 192"/>
        <xdr:cNvSpPr/>
      </xdr:nvSpPr>
      <xdr:spPr>
        <a:xfrm>
          <a:off x="3048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125384</xdr:rowOff>
    </xdr:from>
    <xdr:ext cx="762000" cy="259045"/>
    <xdr:sp macro="" textlink="">
      <xdr:nvSpPr>
        <xdr:cNvPr id="194" name="テキスト ボックス 193"/>
        <xdr:cNvSpPr txBox="1"/>
      </xdr:nvSpPr>
      <xdr:spPr>
        <a:xfrm>
          <a:off x="2717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18143</xdr:rowOff>
    </xdr:from>
    <xdr:to>
      <xdr:col>11</xdr:col>
      <xdr:colOff>9525</xdr:colOff>
      <xdr:row>60</xdr:row>
      <xdr:rowOff>132443</xdr:rowOff>
    </xdr:to>
    <xdr:cxnSp macro="">
      <xdr:nvCxnSpPr>
        <xdr:cNvPr id="195" name="直線コネクタ 194"/>
        <xdr:cNvCxnSpPr/>
      </xdr:nvCxnSpPr>
      <xdr:spPr>
        <a:xfrm flipV="1">
          <a:off x="1320800" y="9962243"/>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196" name="フローチャート: 判断 195"/>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197" name="テキスト ボックス 196"/>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8" name="フローチャート: 判断 197"/>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9" name="テキスト ボックス 198"/>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205" name="楕円 204"/>
        <xdr:cNvSpPr/>
      </xdr:nvSpPr>
      <xdr:spPr>
        <a:xfrm>
          <a:off x="47752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31949</xdr:rowOff>
    </xdr:from>
    <xdr:ext cx="762000" cy="259045"/>
    <xdr:sp macro="" textlink="">
      <xdr:nvSpPr>
        <xdr:cNvPr id="206" name="扶助費該当値テキスト"/>
        <xdr:cNvSpPr txBox="1"/>
      </xdr:nvSpPr>
      <xdr:spPr>
        <a:xfrm>
          <a:off x="49149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40822</xdr:rowOff>
    </xdr:from>
    <xdr:to>
      <xdr:col>20</xdr:col>
      <xdr:colOff>38100</xdr:colOff>
      <xdr:row>57</xdr:row>
      <xdr:rowOff>142422</xdr:rowOff>
    </xdr:to>
    <xdr:sp macro="" textlink="">
      <xdr:nvSpPr>
        <xdr:cNvPr id="207" name="楕円 206"/>
        <xdr:cNvSpPr/>
      </xdr:nvSpPr>
      <xdr:spPr>
        <a:xfrm>
          <a:off x="3937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127199</xdr:rowOff>
    </xdr:from>
    <xdr:ext cx="736600" cy="259045"/>
    <xdr:sp macro="" textlink="">
      <xdr:nvSpPr>
        <xdr:cNvPr id="208" name="テキスト ボックス 207"/>
        <xdr:cNvSpPr txBox="1"/>
      </xdr:nvSpPr>
      <xdr:spPr>
        <a:xfrm>
          <a:off x="3606800" y="989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106135</xdr:rowOff>
    </xdr:from>
    <xdr:to>
      <xdr:col>15</xdr:col>
      <xdr:colOff>149225</xdr:colOff>
      <xdr:row>58</xdr:row>
      <xdr:rowOff>36285</xdr:rowOff>
    </xdr:to>
    <xdr:sp macro="" textlink="">
      <xdr:nvSpPr>
        <xdr:cNvPr id="209" name="楕円 208"/>
        <xdr:cNvSpPr/>
      </xdr:nvSpPr>
      <xdr:spPr>
        <a:xfrm>
          <a:off x="3048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21062</xdr:rowOff>
    </xdr:from>
    <xdr:ext cx="762000" cy="259045"/>
    <xdr:sp macro="" textlink="">
      <xdr:nvSpPr>
        <xdr:cNvPr id="210" name="テキスト ボックス 209"/>
        <xdr:cNvSpPr txBox="1"/>
      </xdr:nvSpPr>
      <xdr:spPr>
        <a:xfrm>
          <a:off x="2717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138793</xdr:rowOff>
    </xdr:from>
    <xdr:to>
      <xdr:col>11</xdr:col>
      <xdr:colOff>60325</xdr:colOff>
      <xdr:row>58</xdr:row>
      <xdr:rowOff>68943</xdr:rowOff>
    </xdr:to>
    <xdr:sp macro="" textlink="">
      <xdr:nvSpPr>
        <xdr:cNvPr id="211" name="楕円 210"/>
        <xdr:cNvSpPr/>
      </xdr:nvSpPr>
      <xdr:spPr>
        <a:xfrm>
          <a:off x="2159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53720</xdr:rowOff>
    </xdr:from>
    <xdr:ext cx="762000" cy="259045"/>
    <xdr:sp macro="" textlink="">
      <xdr:nvSpPr>
        <xdr:cNvPr id="212" name="テキスト ボックス 211"/>
        <xdr:cNvSpPr txBox="1"/>
      </xdr:nvSpPr>
      <xdr:spPr>
        <a:xfrm>
          <a:off x="1828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81643</xdr:rowOff>
    </xdr:from>
    <xdr:to>
      <xdr:col>6</xdr:col>
      <xdr:colOff>171450</xdr:colOff>
      <xdr:row>61</xdr:row>
      <xdr:rowOff>11793</xdr:rowOff>
    </xdr:to>
    <xdr:sp macro="" textlink="">
      <xdr:nvSpPr>
        <xdr:cNvPr id="213" name="楕円 212"/>
        <xdr:cNvSpPr/>
      </xdr:nvSpPr>
      <xdr:spPr>
        <a:xfrm>
          <a:off x="1270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168020</xdr:rowOff>
    </xdr:from>
    <xdr:ext cx="762000" cy="259045"/>
    <xdr:sp macro="" textlink="">
      <xdr:nvSpPr>
        <xdr:cNvPr id="214" name="テキスト ボックス 213"/>
        <xdr:cNvSpPr txBox="1"/>
      </xdr:nvSpPr>
      <xdr:spPr>
        <a:xfrm>
          <a:off x="939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は、令和元年度に類似団体と開きがでたが、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下回った。</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全般的に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他会計への繰出金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増加傾向にあり、特に公営企業会計（下水道・簡易水道）への繰出金の額が増加している。</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簡易水道事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業については、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これから共用開始が本格化していくため、次年度以降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繰出等が増加する見込みである。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2" name="直線コネクタ 241"/>
        <xdr:cNvCxnSpPr/>
      </xdr:nvCxnSpPr>
      <xdr:spPr>
        <a:xfrm flipV="1">
          <a:off x="16510000" y="90652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3" name="その他最小値テキスト"/>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4" name="直線コネクタ 243"/>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5" name="その他最大値テキスト"/>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6" name="直線コネクタ 245"/>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56</xdr:row>
      <xdr:rowOff>104140</xdr:rowOff>
    </xdr:to>
    <xdr:cxnSp macro="">
      <xdr:nvCxnSpPr>
        <xdr:cNvPr id="247" name="直線コネクタ 246"/>
        <xdr:cNvCxnSpPr/>
      </xdr:nvCxnSpPr>
      <xdr:spPr>
        <a:xfrm flipV="1">
          <a:off x="15671800" y="9461500"/>
          <a:ext cx="8382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120667</xdr:rowOff>
    </xdr:from>
    <xdr:ext cx="762000" cy="259045"/>
    <xdr:sp macro="" textlink="">
      <xdr:nvSpPr>
        <xdr:cNvPr id="248" name="その他平均値テキスト"/>
        <xdr:cNvSpPr txBox="1"/>
      </xdr:nvSpPr>
      <xdr:spPr>
        <a:xfrm>
          <a:off x="16598900" y="955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9" name="フローチャート: 判断 248"/>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66040</xdr:rowOff>
    </xdr:from>
    <xdr:to>
      <xdr:col>78</xdr:col>
      <xdr:colOff>69850</xdr:colOff>
      <xdr:row>56</xdr:row>
      <xdr:rowOff>104140</xdr:rowOff>
    </xdr:to>
    <xdr:cxnSp macro="">
      <xdr:nvCxnSpPr>
        <xdr:cNvPr id="250" name="直線コネクタ 249"/>
        <xdr:cNvCxnSpPr/>
      </xdr:nvCxnSpPr>
      <xdr:spPr>
        <a:xfrm>
          <a:off x="14782800" y="9667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1" name="フローチャート: 判断 250"/>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119397</xdr:rowOff>
    </xdr:from>
    <xdr:ext cx="736600" cy="259045"/>
    <xdr:sp macro="" textlink="">
      <xdr:nvSpPr>
        <xdr:cNvPr id="252" name="テキスト ボックス 251"/>
        <xdr:cNvSpPr txBox="1"/>
      </xdr:nvSpPr>
      <xdr:spPr>
        <a:xfrm>
          <a:off x="15290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66040</xdr:rowOff>
    </xdr:from>
    <xdr:to>
      <xdr:col>73</xdr:col>
      <xdr:colOff>180975</xdr:colOff>
      <xdr:row>56</xdr:row>
      <xdr:rowOff>104140</xdr:rowOff>
    </xdr:to>
    <xdr:cxnSp macro="">
      <xdr:nvCxnSpPr>
        <xdr:cNvPr id="253" name="直線コネクタ 252"/>
        <xdr:cNvCxnSpPr/>
      </xdr:nvCxnSpPr>
      <xdr:spPr>
        <a:xfrm flipV="1">
          <a:off x="13893800" y="9667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4" name="フローチャート: 判断 253"/>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81297</xdr:rowOff>
    </xdr:from>
    <xdr:ext cx="762000" cy="259045"/>
    <xdr:sp macro="" textlink="">
      <xdr:nvSpPr>
        <xdr:cNvPr id="255" name="テキスト ボックス 254"/>
        <xdr:cNvSpPr txBox="1"/>
      </xdr:nvSpPr>
      <xdr:spPr>
        <a:xfrm>
          <a:off x="14401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58</xdr:row>
      <xdr:rowOff>66040</xdr:rowOff>
    </xdr:to>
    <xdr:cxnSp macro="">
      <xdr:nvCxnSpPr>
        <xdr:cNvPr id="256" name="直線コネクタ 255"/>
        <xdr:cNvCxnSpPr/>
      </xdr:nvCxnSpPr>
      <xdr:spPr>
        <a:xfrm flipV="1">
          <a:off x="13004800" y="970534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7" name="フローチャート: 判断 256"/>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8" name="テキスト ボックス 257"/>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9" name="フローチャート: 判断 258"/>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60" name="テキスト ボックス 259"/>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6" name="楕円 265"/>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7" name="その他該当値テキスト"/>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53340</xdr:rowOff>
    </xdr:from>
    <xdr:to>
      <xdr:col>78</xdr:col>
      <xdr:colOff>120650</xdr:colOff>
      <xdr:row>56</xdr:row>
      <xdr:rowOff>154940</xdr:rowOff>
    </xdr:to>
    <xdr:sp macro="" textlink="">
      <xdr:nvSpPr>
        <xdr:cNvPr id="268" name="楕円 267"/>
        <xdr:cNvSpPr/>
      </xdr:nvSpPr>
      <xdr:spPr>
        <a:xfrm>
          <a:off x="15621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69" name="テキスト ボックス 268"/>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xdr:rowOff>
    </xdr:from>
    <xdr:to>
      <xdr:col>74</xdr:col>
      <xdr:colOff>31750</xdr:colOff>
      <xdr:row>56</xdr:row>
      <xdr:rowOff>116840</xdr:rowOff>
    </xdr:to>
    <xdr:sp macro="" textlink="">
      <xdr:nvSpPr>
        <xdr:cNvPr id="270" name="楕円 269"/>
        <xdr:cNvSpPr/>
      </xdr:nvSpPr>
      <xdr:spPr>
        <a:xfrm>
          <a:off x="14732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101617</xdr:rowOff>
    </xdr:from>
    <xdr:ext cx="762000" cy="259045"/>
    <xdr:sp macro="" textlink="">
      <xdr:nvSpPr>
        <xdr:cNvPr id="271" name="テキスト ボックス 270"/>
        <xdr:cNvSpPr txBox="1"/>
      </xdr:nvSpPr>
      <xdr:spPr>
        <a:xfrm>
          <a:off x="144018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53340</xdr:rowOff>
    </xdr:from>
    <xdr:to>
      <xdr:col>69</xdr:col>
      <xdr:colOff>142875</xdr:colOff>
      <xdr:row>56</xdr:row>
      <xdr:rowOff>154940</xdr:rowOff>
    </xdr:to>
    <xdr:sp macro="" textlink="">
      <xdr:nvSpPr>
        <xdr:cNvPr id="272" name="楕円 271"/>
        <xdr:cNvSpPr/>
      </xdr:nvSpPr>
      <xdr:spPr>
        <a:xfrm>
          <a:off x="13843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165117</xdr:rowOff>
    </xdr:from>
    <xdr:ext cx="762000" cy="259045"/>
    <xdr:sp macro="" textlink="">
      <xdr:nvSpPr>
        <xdr:cNvPr id="273" name="テキスト ボックス 272"/>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xdr:rowOff>
    </xdr:from>
    <xdr:to>
      <xdr:col>65</xdr:col>
      <xdr:colOff>53975</xdr:colOff>
      <xdr:row>58</xdr:row>
      <xdr:rowOff>116840</xdr:rowOff>
    </xdr:to>
    <xdr:sp macro="" textlink="">
      <xdr:nvSpPr>
        <xdr:cNvPr id="274" name="楕円 273"/>
        <xdr:cNvSpPr/>
      </xdr:nvSpPr>
      <xdr:spPr>
        <a:xfrm>
          <a:off x="12954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101617</xdr:rowOff>
    </xdr:from>
    <xdr:ext cx="762000" cy="259045"/>
    <xdr:sp macro="" textlink="">
      <xdr:nvSpPr>
        <xdr:cNvPr id="275" name="テキスト ボックス 274"/>
        <xdr:cNvSpPr txBox="1"/>
      </xdr:nvSpPr>
      <xdr:spPr>
        <a:xfrm>
          <a:off x="12623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下回っていたが、令和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年度については下水道事業会計の公営企業会計移行による補助金の発生により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への補助金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の精査を各課ごとに行い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、各種団体等の活動内容や実績に見合う補助金額等を算出するなど、事業の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適正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化をはかりたい</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14986</xdr:rowOff>
    </xdr:to>
    <xdr:cxnSp macro="">
      <xdr:nvCxnSpPr>
        <xdr:cNvPr id="300" name="直線コネクタ 299"/>
        <xdr:cNvCxnSpPr/>
      </xdr:nvCxnSpPr>
      <xdr:spPr>
        <a:xfrm flipV="1">
          <a:off x="16510000" y="583285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158513</xdr:rowOff>
    </xdr:from>
    <xdr:ext cx="762000" cy="259045"/>
    <xdr:sp macro="" textlink="">
      <xdr:nvSpPr>
        <xdr:cNvPr id="301" name="補助費等最小値テキスト"/>
        <xdr:cNvSpPr txBox="1"/>
      </xdr:nvSpPr>
      <xdr:spPr>
        <a:xfrm>
          <a:off x="16598900" y="70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14986</xdr:rowOff>
    </xdr:from>
    <xdr:to>
      <xdr:col>82</xdr:col>
      <xdr:colOff>196850</xdr:colOff>
      <xdr:row>41</xdr:row>
      <xdr:rowOff>14986</xdr:rowOff>
    </xdr:to>
    <xdr:cxnSp macro="">
      <xdr:nvCxnSpPr>
        <xdr:cNvPr id="302" name="直線コネクタ 301"/>
        <xdr:cNvCxnSpPr/>
      </xdr:nvCxnSpPr>
      <xdr:spPr>
        <a:xfrm>
          <a:off x="16421100" y="704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3"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4" name="直線コネクタ 303"/>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99568</xdr:rowOff>
    </xdr:from>
    <xdr:to>
      <xdr:col>82</xdr:col>
      <xdr:colOff>107950</xdr:colOff>
      <xdr:row>37</xdr:row>
      <xdr:rowOff>138430</xdr:rowOff>
    </xdr:to>
    <xdr:cxnSp macro="">
      <xdr:nvCxnSpPr>
        <xdr:cNvPr id="305" name="直線コネクタ 304"/>
        <xdr:cNvCxnSpPr/>
      </xdr:nvCxnSpPr>
      <xdr:spPr>
        <a:xfrm>
          <a:off x="15671800" y="6271768"/>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76725</xdr:rowOff>
    </xdr:from>
    <xdr:ext cx="762000" cy="259045"/>
    <xdr:sp macro="" textlink="">
      <xdr:nvSpPr>
        <xdr:cNvPr id="306" name="補助費等平均値テキスト"/>
        <xdr:cNvSpPr txBox="1"/>
      </xdr:nvSpPr>
      <xdr:spPr>
        <a:xfrm>
          <a:off x="16598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7" name="フローチャート: 判断 306"/>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99568</xdr:rowOff>
    </xdr:from>
    <xdr:to>
      <xdr:col>78</xdr:col>
      <xdr:colOff>69850</xdr:colOff>
      <xdr:row>36</xdr:row>
      <xdr:rowOff>122428</xdr:rowOff>
    </xdr:to>
    <xdr:cxnSp macro="">
      <xdr:nvCxnSpPr>
        <xdr:cNvPr id="308" name="直線コネクタ 307"/>
        <xdr:cNvCxnSpPr/>
      </xdr:nvCxnSpPr>
      <xdr:spPr>
        <a:xfrm flipV="1">
          <a:off x="14782800" y="6271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09" name="フローチャート: 判断 308"/>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10" name="テキスト ボックス 309"/>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122428</xdr:rowOff>
    </xdr:from>
    <xdr:to>
      <xdr:col>73</xdr:col>
      <xdr:colOff>180975</xdr:colOff>
      <xdr:row>37</xdr:row>
      <xdr:rowOff>143002</xdr:rowOff>
    </xdr:to>
    <xdr:cxnSp macro="">
      <xdr:nvCxnSpPr>
        <xdr:cNvPr id="311" name="直線コネクタ 310"/>
        <xdr:cNvCxnSpPr/>
      </xdr:nvCxnSpPr>
      <xdr:spPr>
        <a:xfrm flipV="1">
          <a:off x="13893800" y="62946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2" name="フローチャート: 判断 311"/>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3" name="テキスト ボックス 312"/>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138430</xdr:rowOff>
    </xdr:from>
    <xdr:to>
      <xdr:col>69</xdr:col>
      <xdr:colOff>92075</xdr:colOff>
      <xdr:row>37</xdr:row>
      <xdr:rowOff>143002</xdr:rowOff>
    </xdr:to>
    <xdr:cxnSp macro="">
      <xdr:nvCxnSpPr>
        <xdr:cNvPr id="314" name="直線コネクタ 313"/>
        <xdr:cNvCxnSpPr/>
      </xdr:nvCxnSpPr>
      <xdr:spPr>
        <a:xfrm>
          <a:off x="13004800" y="64820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51054</xdr:rowOff>
    </xdr:from>
    <xdr:to>
      <xdr:col>69</xdr:col>
      <xdr:colOff>142875</xdr:colOff>
      <xdr:row>37</xdr:row>
      <xdr:rowOff>152654</xdr:rowOff>
    </xdr:to>
    <xdr:sp macro="" textlink="">
      <xdr:nvSpPr>
        <xdr:cNvPr id="315" name="フローチャート: 判断 314"/>
        <xdr:cNvSpPr/>
      </xdr:nvSpPr>
      <xdr:spPr>
        <a:xfrm>
          <a:off x="13843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162831</xdr:rowOff>
    </xdr:from>
    <xdr:ext cx="762000" cy="259045"/>
    <xdr:sp macro="" textlink="">
      <xdr:nvSpPr>
        <xdr:cNvPr id="316" name="テキスト ボックス 315"/>
        <xdr:cNvSpPr txBox="1"/>
      </xdr:nvSpPr>
      <xdr:spPr>
        <a:xfrm>
          <a:off x="13512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7" name="フローチャート: 判断 316"/>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149115</xdr:rowOff>
    </xdr:from>
    <xdr:ext cx="762000" cy="259045"/>
    <xdr:sp macro="" textlink="">
      <xdr:nvSpPr>
        <xdr:cNvPr id="318" name="テキスト ボックス 317"/>
        <xdr:cNvSpPr txBox="1"/>
      </xdr:nvSpPr>
      <xdr:spPr>
        <a:xfrm>
          <a:off x="12623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87630</xdr:rowOff>
    </xdr:from>
    <xdr:to>
      <xdr:col>82</xdr:col>
      <xdr:colOff>158750</xdr:colOff>
      <xdr:row>38</xdr:row>
      <xdr:rowOff>17780</xdr:rowOff>
    </xdr:to>
    <xdr:sp macro="" textlink="">
      <xdr:nvSpPr>
        <xdr:cNvPr id="324" name="楕円 323"/>
        <xdr:cNvSpPr/>
      </xdr:nvSpPr>
      <xdr:spPr>
        <a:xfrm>
          <a:off x="16459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59707</xdr:rowOff>
    </xdr:from>
    <xdr:ext cx="762000" cy="259045"/>
    <xdr:sp macro="" textlink="">
      <xdr:nvSpPr>
        <xdr:cNvPr id="325" name="補助費等該当値テキスト"/>
        <xdr:cNvSpPr txBox="1"/>
      </xdr:nvSpPr>
      <xdr:spPr>
        <a:xfrm>
          <a:off x="16598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48768</xdr:rowOff>
    </xdr:from>
    <xdr:to>
      <xdr:col>78</xdr:col>
      <xdr:colOff>120650</xdr:colOff>
      <xdr:row>36</xdr:row>
      <xdr:rowOff>150368</xdr:rowOff>
    </xdr:to>
    <xdr:sp macro="" textlink="">
      <xdr:nvSpPr>
        <xdr:cNvPr id="326" name="楕円 325"/>
        <xdr:cNvSpPr/>
      </xdr:nvSpPr>
      <xdr:spPr>
        <a:xfrm>
          <a:off x="15621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160545</xdr:rowOff>
    </xdr:from>
    <xdr:ext cx="736600" cy="259045"/>
    <xdr:sp macro="" textlink="">
      <xdr:nvSpPr>
        <xdr:cNvPr id="327" name="テキスト ボックス 326"/>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28" name="楕円 327"/>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29" name="テキスト ボックス 328"/>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92202</xdr:rowOff>
    </xdr:from>
    <xdr:to>
      <xdr:col>69</xdr:col>
      <xdr:colOff>142875</xdr:colOff>
      <xdr:row>38</xdr:row>
      <xdr:rowOff>22352</xdr:rowOff>
    </xdr:to>
    <xdr:sp macro="" textlink="">
      <xdr:nvSpPr>
        <xdr:cNvPr id="330" name="楕円 329"/>
        <xdr:cNvSpPr/>
      </xdr:nvSpPr>
      <xdr:spPr>
        <a:xfrm>
          <a:off x="13843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7129</xdr:rowOff>
    </xdr:from>
    <xdr:ext cx="762000" cy="259045"/>
    <xdr:sp macro="" textlink="">
      <xdr:nvSpPr>
        <xdr:cNvPr id="331" name="テキスト ボックス 330"/>
        <xdr:cNvSpPr txBox="1"/>
      </xdr:nvSpPr>
      <xdr:spPr>
        <a:xfrm>
          <a:off x="13512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87630</xdr:rowOff>
    </xdr:from>
    <xdr:to>
      <xdr:col>65</xdr:col>
      <xdr:colOff>53975</xdr:colOff>
      <xdr:row>38</xdr:row>
      <xdr:rowOff>17780</xdr:rowOff>
    </xdr:to>
    <xdr:sp macro="" textlink="">
      <xdr:nvSpPr>
        <xdr:cNvPr id="332" name="楕円 331"/>
        <xdr:cNvSpPr/>
      </xdr:nvSpPr>
      <xdr:spPr>
        <a:xfrm>
          <a:off x="12954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2557</xdr:rowOff>
    </xdr:from>
    <xdr:ext cx="762000" cy="259045"/>
    <xdr:sp macro="" textlink="">
      <xdr:nvSpPr>
        <xdr:cNvPr id="333" name="テキスト ボックス 332"/>
        <xdr:cNvSpPr txBox="1"/>
      </xdr:nvSpPr>
      <xdr:spPr>
        <a:xfrm>
          <a:off x="12623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過去からの起債抑制により、</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これまでは</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を下回っていたが、令和</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年度から令和</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年度にかけて普通建設事業費の増加により上昇し、現在は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熊本地震関連の起債の</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開始、</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学校教育施設の整備事業等による新規起債発行などによるもので、</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増加する</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見込で</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また、公共下水道事業、簡易水道事業や土地区画整理事業、</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小中学校増築</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事業など、今後起債発行が見込まれる事業も多い。</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今後は、住民のニーズを優先した事業の選択に重点を置き、起債の発行に</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60" name="直線コネクタ 359"/>
        <xdr:cNvCxnSpPr/>
      </xdr:nvCxnSpPr>
      <xdr:spPr>
        <a:xfrm flipV="1">
          <a:off x="4826000" y="1255141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762000" cy="259045"/>
    <xdr:sp macro="" textlink="">
      <xdr:nvSpPr>
        <xdr:cNvPr id="361" name="公債費最小値テキスト"/>
        <xdr:cNvSpPr txBox="1"/>
      </xdr:nvSpPr>
      <xdr:spPr>
        <a:xfrm>
          <a:off x="4914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2" name="直線コネクタ 361"/>
        <xdr:cNvCxnSpPr/>
      </xdr:nvCxnSpPr>
      <xdr:spPr>
        <a:xfrm>
          <a:off x="4737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3" name="公債費最大値テキスト"/>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4" name="直線コネクタ 363"/>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12700</xdr:rowOff>
    </xdr:from>
    <xdr:to>
      <xdr:col>24</xdr:col>
      <xdr:colOff>25400</xdr:colOff>
      <xdr:row>77</xdr:row>
      <xdr:rowOff>24130</xdr:rowOff>
    </xdr:to>
    <xdr:cxnSp macro="">
      <xdr:nvCxnSpPr>
        <xdr:cNvPr id="365" name="直線コネクタ 364"/>
        <xdr:cNvCxnSpPr/>
      </xdr:nvCxnSpPr>
      <xdr:spPr>
        <a:xfrm>
          <a:off x="3987800" y="132143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77487</xdr:rowOff>
    </xdr:from>
    <xdr:ext cx="762000" cy="259045"/>
    <xdr:sp macro="" textlink="">
      <xdr:nvSpPr>
        <xdr:cNvPr id="366" name="公債費平均値テキスト"/>
        <xdr:cNvSpPr txBox="1"/>
      </xdr:nvSpPr>
      <xdr:spPr>
        <a:xfrm>
          <a:off x="4914900" y="1293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7" name="フローチャート: 判断 366"/>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77</xdr:row>
      <xdr:rowOff>12700</xdr:rowOff>
    </xdr:to>
    <xdr:cxnSp macro="">
      <xdr:nvCxnSpPr>
        <xdr:cNvPr id="368" name="直線コネクタ 367"/>
        <xdr:cNvCxnSpPr/>
      </xdr:nvCxnSpPr>
      <xdr:spPr>
        <a:xfrm>
          <a:off x="3098800" y="1313433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69" name="フローチャート: 判断 368"/>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0" name="テキスト ボックス 369"/>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76</xdr:row>
      <xdr:rowOff>146050</xdr:rowOff>
    </xdr:to>
    <xdr:cxnSp macro="">
      <xdr:nvCxnSpPr>
        <xdr:cNvPr id="371" name="直線コネクタ 370"/>
        <xdr:cNvCxnSpPr/>
      </xdr:nvCxnSpPr>
      <xdr:spPr>
        <a:xfrm flipV="1">
          <a:off x="2209800" y="13134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2" name="フローチャート: 判断 371"/>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146067</xdr:rowOff>
    </xdr:from>
    <xdr:ext cx="762000" cy="259045"/>
    <xdr:sp macro="" textlink="">
      <xdr:nvSpPr>
        <xdr:cNvPr id="373" name="テキスト ボックス 372"/>
        <xdr:cNvSpPr txBox="1"/>
      </xdr:nvSpPr>
      <xdr:spPr>
        <a:xfrm>
          <a:off x="2717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146050</xdr:rowOff>
    </xdr:to>
    <xdr:cxnSp macro="">
      <xdr:nvCxnSpPr>
        <xdr:cNvPr id="374" name="直線コネクタ 373"/>
        <xdr:cNvCxnSpPr/>
      </xdr:nvCxnSpPr>
      <xdr:spPr>
        <a:xfrm>
          <a:off x="1320800" y="1303528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5" name="フローチャート: 判断 374"/>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6" name="テキスト ボックス 375"/>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7" name="フローチャート: 判断 376"/>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132097</xdr:rowOff>
    </xdr:from>
    <xdr:ext cx="762000" cy="259045"/>
    <xdr:sp macro="" textlink="">
      <xdr:nvSpPr>
        <xdr:cNvPr id="378" name="テキスト ボックス 377"/>
        <xdr:cNvSpPr txBox="1"/>
      </xdr:nvSpPr>
      <xdr:spPr>
        <a:xfrm>
          <a:off x="939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84" name="楕円 383"/>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116857</xdr:rowOff>
    </xdr:from>
    <xdr:ext cx="762000" cy="259045"/>
    <xdr:sp macro="" textlink="">
      <xdr:nvSpPr>
        <xdr:cNvPr id="385" name="公債費該当値テキスト"/>
        <xdr:cNvSpPr txBox="1"/>
      </xdr:nvSpPr>
      <xdr:spPr>
        <a:xfrm>
          <a:off x="4914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133350</xdr:rowOff>
    </xdr:from>
    <xdr:to>
      <xdr:col>20</xdr:col>
      <xdr:colOff>38100</xdr:colOff>
      <xdr:row>77</xdr:row>
      <xdr:rowOff>63500</xdr:rowOff>
    </xdr:to>
    <xdr:sp macro="" textlink="">
      <xdr:nvSpPr>
        <xdr:cNvPr id="386" name="楕円 385"/>
        <xdr:cNvSpPr/>
      </xdr:nvSpPr>
      <xdr:spPr>
        <a:xfrm>
          <a:off x="3937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48277</xdr:rowOff>
    </xdr:from>
    <xdr:ext cx="736600" cy="259045"/>
    <xdr:sp macro="" textlink="">
      <xdr:nvSpPr>
        <xdr:cNvPr id="387" name="テキスト ボックス 386"/>
        <xdr:cNvSpPr txBox="1"/>
      </xdr:nvSpPr>
      <xdr:spPr>
        <a:xfrm>
          <a:off x="3606800" y="1324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88" name="楕円 387"/>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89" name="テキスト ボックス 388"/>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95250</xdr:rowOff>
    </xdr:from>
    <xdr:to>
      <xdr:col>11</xdr:col>
      <xdr:colOff>60325</xdr:colOff>
      <xdr:row>77</xdr:row>
      <xdr:rowOff>25400</xdr:rowOff>
    </xdr:to>
    <xdr:sp macro="" textlink="">
      <xdr:nvSpPr>
        <xdr:cNvPr id="390" name="楕円 389"/>
        <xdr:cNvSpPr/>
      </xdr:nvSpPr>
      <xdr:spPr>
        <a:xfrm>
          <a:off x="2159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10177</xdr:rowOff>
    </xdr:from>
    <xdr:ext cx="762000" cy="259045"/>
    <xdr:sp macro="" textlink="">
      <xdr:nvSpPr>
        <xdr:cNvPr id="391" name="テキスト ボックス 390"/>
        <xdr:cNvSpPr txBox="1"/>
      </xdr:nvSpPr>
      <xdr:spPr>
        <a:xfrm>
          <a:off x="1828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92" name="楕円 391"/>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393" name="テキスト ボックス 392"/>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％と昨年度より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下回る結果</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これは、</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基金への積立金の大幅な増加や物価高騰対応重点支援交付金事業による臨時的な補助費及び</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扶助費が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したことがあげられる。</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今後は、自主財源の確保に努めるほか、事務の効率化</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経費の削減に努めたい。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1" name="直線コネクタ 420"/>
        <xdr:cNvCxnSpPr/>
      </xdr:nvCxnSpPr>
      <xdr:spPr>
        <a:xfrm flipV="1">
          <a:off x="16510000" y="124637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34307</xdr:rowOff>
    </xdr:from>
    <xdr:ext cx="762000" cy="259045"/>
    <xdr:sp macro="" textlink="">
      <xdr:nvSpPr>
        <xdr:cNvPr id="424" name="公債費以外最大値テキスト"/>
        <xdr:cNvSpPr txBox="1"/>
      </xdr:nvSpPr>
      <xdr:spPr>
        <a:xfrm>
          <a:off x="16598900" y="1220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5" name="直線コネクタ 424"/>
        <xdr:cNvCxnSpPr/>
      </xdr:nvCxnSpPr>
      <xdr:spPr>
        <a:xfrm>
          <a:off x="16421100" y="1246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96520</xdr:rowOff>
    </xdr:from>
    <xdr:to>
      <xdr:col>82</xdr:col>
      <xdr:colOff>107950</xdr:colOff>
      <xdr:row>76</xdr:row>
      <xdr:rowOff>146050</xdr:rowOff>
    </xdr:to>
    <xdr:cxnSp macro="">
      <xdr:nvCxnSpPr>
        <xdr:cNvPr id="426" name="直線コネクタ 425"/>
        <xdr:cNvCxnSpPr/>
      </xdr:nvCxnSpPr>
      <xdr:spPr>
        <a:xfrm>
          <a:off x="15671800" y="1312672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27" name="公債費以外平均値テキスト"/>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8" name="フローチャート: 判断 427"/>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96520</xdr:rowOff>
    </xdr:from>
    <xdr:to>
      <xdr:col>78</xdr:col>
      <xdr:colOff>69850</xdr:colOff>
      <xdr:row>77</xdr:row>
      <xdr:rowOff>5080</xdr:rowOff>
    </xdr:to>
    <xdr:cxnSp macro="">
      <xdr:nvCxnSpPr>
        <xdr:cNvPr id="429" name="直線コネクタ 428"/>
        <xdr:cNvCxnSpPr/>
      </xdr:nvCxnSpPr>
      <xdr:spPr>
        <a:xfrm flipV="1">
          <a:off x="14782800" y="1312672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30" name="フローチャート: 判断 429"/>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124477</xdr:rowOff>
    </xdr:from>
    <xdr:ext cx="736600" cy="259045"/>
    <xdr:sp macro="" textlink="">
      <xdr:nvSpPr>
        <xdr:cNvPr id="431" name="テキスト ボックス 430"/>
        <xdr:cNvSpPr txBox="1"/>
      </xdr:nvSpPr>
      <xdr:spPr>
        <a:xfrm>
          <a:off x="15290800" y="13326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5080</xdr:rowOff>
    </xdr:from>
    <xdr:to>
      <xdr:col>73</xdr:col>
      <xdr:colOff>180975</xdr:colOff>
      <xdr:row>79</xdr:row>
      <xdr:rowOff>134620</xdr:rowOff>
    </xdr:to>
    <xdr:cxnSp macro="">
      <xdr:nvCxnSpPr>
        <xdr:cNvPr id="432" name="直線コネクタ 431"/>
        <xdr:cNvCxnSpPr/>
      </xdr:nvCxnSpPr>
      <xdr:spPr>
        <a:xfrm flipV="1">
          <a:off x="13893800" y="1320673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3" name="フローチャート: 判断 432"/>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43197</xdr:rowOff>
    </xdr:from>
    <xdr:ext cx="762000" cy="259045"/>
    <xdr:sp macro="" textlink="">
      <xdr:nvSpPr>
        <xdr:cNvPr id="434" name="テキスト ボックス 433"/>
        <xdr:cNvSpPr txBox="1"/>
      </xdr:nvSpPr>
      <xdr:spPr>
        <a:xfrm>
          <a:off x="14401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134620</xdr:rowOff>
    </xdr:from>
    <xdr:to>
      <xdr:col>69</xdr:col>
      <xdr:colOff>92075</xdr:colOff>
      <xdr:row>80</xdr:row>
      <xdr:rowOff>39370</xdr:rowOff>
    </xdr:to>
    <xdr:cxnSp macro="">
      <xdr:nvCxnSpPr>
        <xdr:cNvPr id="435" name="直線コネクタ 434"/>
        <xdr:cNvCxnSpPr/>
      </xdr:nvCxnSpPr>
      <xdr:spPr>
        <a:xfrm flipV="1">
          <a:off x="13004800" y="136791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6" name="フローチャート: 判断 435"/>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7" name="テキスト ボックス 436"/>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38" name="フローチャート: 判断 437"/>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149877</xdr:rowOff>
    </xdr:from>
    <xdr:ext cx="762000" cy="259045"/>
    <xdr:sp macro="" textlink="">
      <xdr:nvSpPr>
        <xdr:cNvPr id="439" name="テキスト ボックス 438"/>
        <xdr:cNvSpPr txBox="1"/>
      </xdr:nvSpPr>
      <xdr:spPr>
        <a:xfrm>
          <a:off x="12623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95250</xdr:rowOff>
    </xdr:from>
    <xdr:to>
      <xdr:col>82</xdr:col>
      <xdr:colOff>158750</xdr:colOff>
      <xdr:row>77</xdr:row>
      <xdr:rowOff>25400</xdr:rowOff>
    </xdr:to>
    <xdr:sp macro="" textlink="">
      <xdr:nvSpPr>
        <xdr:cNvPr id="445" name="楕円 444"/>
        <xdr:cNvSpPr/>
      </xdr:nvSpPr>
      <xdr:spPr>
        <a:xfrm>
          <a:off x="164592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111777</xdr:rowOff>
    </xdr:from>
    <xdr:ext cx="762000" cy="259045"/>
    <xdr:sp macro="" textlink="">
      <xdr:nvSpPr>
        <xdr:cNvPr id="446" name="公債費以外該当値テキスト"/>
        <xdr:cNvSpPr txBox="1"/>
      </xdr:nvSpPr>
      <xdr:spPr>
        <a:xfrm>
          <a:off x="165989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45720</xdr:rowOff>
    </xdr:from>
    <xdr:to>
      <xdr:col>78</xdr:col>
      <xdr:colOff>120650</xdr:colOff>
      <xdr:row>76</xdr:row>
      <xdr:rowOff>147320</xdr:rowOff>
    </xdr:to>
    <xdr:sp macro="" textlink="">
      <xdr:nvSpPr>
        <xdr:cNvPr id="447" name="楕円 446"/>
        <xdr:cNvSpPr/>
      </xdr:nvSpPr>
      <xdr:spPr>
        <a:xfrm>
          <a:off x="15621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157497</xdr:rowOff>
    </xdr:from>
    <xdr:ext cx="736600" cy="259045"/>
    <xdr:sp macro="" textlink="">
      <xdr:nvSpPr>
        <xdr:cNvPr id="448" name="テキスト ボックス 447"/>
        <xdr:cNvSpPr txBox="1"/>
      </xdr:nvSpPr>
      <xdr:spPr>
        <a:xfrm>
          <a:off x="15290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125730</xdr:rowOff>
    </xdr:from>
    <xdr:to>
      <xdr:col>74</xdr:col>
      <xdr:colOff>31750</xdr:colOff>
      <xdr:row>77</xdr:row>
      <xdr:rowOff>55880</xdr:rowOff>
    </xdr:to>
    <xdr:sp macro="" textlink="">
      <xdr:nvSpPr>
        <xdr:cNvPr id="449" name="楕円 448"/>
        <xdr:cNvSpPr/>
      </xdr:nvSpPr>
      <xdr:spPr>
        <a:xfrm>
          <a:off x="14732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40657</xdr:rowOff>
    </xdr:from>
    <xdr:ext cx="762000" cy="259045"/>
    <xdr:sp macro="" textlink="">
      <xdr:nvSpPr>
        <xdr:cNvPr id="450" name="テキスト ボックス 449"/>
        <xdr:cNvSpPr txBox="1"/>
      </xdr:nvSpPr>
      <xdr:spPr>
        <a:xfrm>
          <a:off x="14401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83820</xdr:rowOff>
    </xdr:from>
    <xdr:to>
      <xdr:col>69</xdr:col>
      <xdr:colOff>142875</xdr:colOff>
      <xdr:row>80</xdr:row>
      <xdr:rowOff>13970</xdr:rowOff>
    </xdr:to>
    <xdr:sp macro="" textlink="">
      <xdr:nvSpPr>
        <xdr:cNvPr id="451" name="楕円 450"/>
        <xdr:cNvSpPr/>
      </xdr:nvSpPr>
      <xdr:spPr>
        <a:xfrm>
          <a:off x="13843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170197</xdr:rowOff>
    </xdr:from>
    <xdr:ext cx="762000" cy="259045"/>
    <xdr:sp macro="" textlink="">
      <xdr:nvSpPr>
        <xdr:cNvPr id="452" name="テキスト ボックス 451"/>
        <xdr:cNvSpPr txBox="1"/>
      </xdr:nvSpPr>
      <xdr:spPr>
        <a:xfrm>
          <a:off x="13512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160020</xdr:rowOff>
    </xdr:from>
    <xdr:to>
      <xdr:col>65</xdr:col>
      <xdr:colOff>53975</xdr:colOff>
      <xdr:row>80</xdr:row>
      <xdr:rowOff>90170</xdr:rowOff>
    </xdr:to>
    <xdr:sp macro="" textlink="">
      <xdr:nvSpPr>
        <xdr:cNvPr id="453" name="楕円 452"/>
        <xdr:cNvSpPr/>
      </xdr:nvSpPr>
      <xdr:spPr>
        <a:xfrm>
          <a:off x="12954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74947</xdr:rowOff>
    </xdr:from>
    <xdr:ext cx="762000" cy="259045"/>
    <xdr:sp macro="" textlink="">
      <xdr:nvSpPr>
        <xdr:cNvPr id="454" name="テキスト ボックス 453"/>
        <xdr:cNvSpPr txBox="1"/>
      </xdr:nvSpPr>
      <xdr:spPr>
        <a:xfrm>
          <a:off x="12623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64590</xdr:rowOff>
    </xdr:from>
    <xdr:to>
      <xdr:col>29</xdr:col>
      <xdr:colOff>127000</xdr:colOff>
      <xdr:row>19</xdr:row>
      <xdr:rowOff>57360</xdr:rowOff>
    </xdr:to>
    <xdr:cxnSp macro="">
      <xdr:nvCxnSpPr>
        <xdr:cNvPr id="47" name="直線コネクタ 46"/>
        <xdr:cNvCxnSpPr/>
      </xdr:nvCxnSpPr>
      <xdr:spPr bwMode="auto">
        <a:xfrm flipV="1">
          <a:off x="5651500" y="2169615"/>
          <a:ext cx="0" cy="11929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67537</xdr:rowOff>
    </xdr:from>
    <xdr:ext cx="762000" cy="259045"/>
    <xdr:sp macro="" textlink="">
      <xdr:nvSpPr>
        <xdr:cNvPr id="48" name="人口1人当たり決算額の推移最小値テキスト130"/>
        <xdr:cNvSpPr txBox="1"/>
      </xdr:nvSpPr>
      <xdr:spPr>
        <a:xfrm>
          <a:off x="5740400" y="3372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57360</xdr:rowOff>
    </xdr:from>
    <xdr:to>
      <xdr:col>30</xdr:col>
      <xdr:colOff>25400</xdr:colOff>
      <xdr:row>19</xdr:row>
      <xdr:rowOff>57360</xdr:rowOff>
    </xdr:to>
    <xdr:cxnSp macro="">
      <xdr:nvCxnSpPr>
        <xdr:cNvPr id="49" name="直線コネクタ 48"/>
        <xdr:cNvCxnSpPr/>
      </xdr:nvCxnSpPr>
      <xdr:spPr bwMode="auto">
        <a:xfrm>
          <a:off x="5562600" y="33625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150967</xdr:rowOff>
    </xdr:from>
    <xdr:ext cx="762000" cy="259045"/>
    <xdr:sp macro="" textlink="">
      <xdr:nvSpPr>
        <xdr:cNvPr id="50" name="人口1人当たり決算額の推移最大値テキスト130"/>
        <xdr:cNvSpPr txBox="1"/>
      </xdr:nvSpPr>
      <xdr:spPr>
        <a:xfrm>
          <a:off x="5740400" y="19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64590</xdr:rowOff>
    </xdr:from>
    <xdr:to>
      <xdr:col>30</xdr:col>
      <xdr:colOff>25400</xdr:colOff>
      <xdr:row>12</xdr:row>
      <xdr:rowOff>64590</xdr:rowOff>
    </xdr:to>
    <xdr:cxnSp macro="">
      <xdr:nvCxnSpPr>
        <xdr:cNvPr id="51" name="直線コネクタ 50"/>
        <xdr:cNvCxnSpPr/>
      </xdr:nvCxnSpPr>
      <xdr:spPr bwMode="auto">
        <a:xfrm>
          <a:off x="5562600" y="21696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57360</xdr:rowOff>
    </xdr:from>
    <xdr:to>
      <xdr:col>29</xdr:col>
      <xdr:colOff>127000</xdr:colOff>
      <xdr:row>19</xdr:row>
      <xdr:rowOff>69933</xdr:rowOff>
    </xdr:to>
    <xdr:cxnSp macro="">
      <xdr:nvCxnSpPr>
        <xdr:cNvPr id="52" name="直線コネクタ 51"/>
        <xdr:cNvCxnSpPr/>
      </xdr:nvCxnSpPr>
      <xdr:spPr bwMode="auto">
        <a:xfrm flipV="1">
          <a:off x="5003800" y="3362535"/>
          <a:ext cx="647700" cy="12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41852</xdr:rowOff>
    </xdr:from>
    <xdr:ext cx="762000" cy="259045"/>
    <xdr:sp macro="" textlink="">
      <xdr:nvSpPr>
        <xdr:cNvPr id="53" name="人口1人当たり決算額の推移平均値テキスト130"/>
        <xdr:cNvSpPr txBox="1"/>
      </xdr:nvSpPr>
      <xdr:spPr>
        <a:xfrm>
          <a:off x="5740400" y="266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25325</xdr:rowOff>
    </xdr:from>
    <xdr:to>
      <xdr:col>29</xdr:col>
      <xdr:colOff>177800</xdr:colOff>
      <xdr:row>16</xdr:row>
      <xdr:rowOff>126925</xdr:rowOff>
    </xdr:to>
    <xdr:sp macro="" textlink="">
      <xdr:nvSpPr>
        <xdr:cNvPr id="54" name="フローチャート: 判断 53"/>
        <xdr:cNvSpPr/>
      </xdr:nvSpPr>
      <xdr:spPr bwMode="auto">
        <a:xfrm>
          <a:off x="5600700" y="28161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69933</xdr:rowOff>
    </xdr:from>
    <xdr:to>
      <xdr:col>26</xdr:col>
      <xdr:colOff>50800</xdr:colOff>
      <xdr:row>19</xdr:row>
      <xdr:rowOff>74342</xdr:rowOff>
    </xdr:to>
    <xdr:cxnSp macro="">
      <xdr:nvCxnSpPr>
        <xdr:cNvPr id="55" name="直線コネクタ 54"/>
        <xdr:cNvCxnSpPr/>
      </xdr:nvCxnSpPr>
      <xdr:spPr bwMode="auto">
        <a:xfrm flipV="1">
          <a:off x="4305300" y="3375108"/>
          <a:ext cx="698500" cy="44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70489</xdr:rowOff>
    </xdr:from>
    <xdr:to>
      <xdr:col>26</xdr:col>
      <xdr:colOff>101600</xdr:colOff>
      <xdr:row>17</xdr:row>
      <xdr:rowOff>639</xdr:rowOff>
    </xdr:to>
    <xdr:sp macro="" textlink="">
      <xdr:nvSpPr>
        <xdr:cNvPr id="56" name="フローチャート: 判断 55"/>
        <xdr:cNvSpPr/>
      </xdr:nvSpPr>
      <xdr:spPr bwMode="auto">
        <a:xfrm>
          <a:off x="4953000" y="2861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10816</xdr:rowOff>
    </xdr:from>
    <xdr:ext cx="736600" cy="259045"/>
    <xdr:sp macro="" textlink="">
      <xdr:nvSpPr>
        <xdr:cNvPr id="57" name="テキスト ボックス 56"/>
        <xdr:cNvSpPr txBox="1"/>
      </xdr:nvSpPr>
      <xdr:spPr>
        <a:xfrm>
          <a:off x="4622800" y="2630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74342</xdr:rowOff>
    </xdr:from>
    <xdr:to>
      <xdr:col>22</xdr:col>
      <xdr:colOff>114300</xdr:colOff>
      <xdr:row>19</xdr:row>
      <xdr:rowOff>86020</xdr:rowOff>
    </xdr:to>
    <xdr:cxnSp macro="">
      <xdr:nvCxnSpPr>
        <xdr:cNvPr id="58" name="直線コネクタ 57"/>
        <xdr:cNvCxnSpPr/>
      </xdr:nvCxnSpPr>
      <xdr:spPr bwMode="auto">
        <a:xfrm flipV="1">
          <a:off x="3606800" y="3379517"/>
          <a:ext cx="698500" cy="11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85616</xdr:rowOff>
    </xdr:from>
    <xdr:to>
      <xdr:col>22</xdr:col>
      <xdr:colOff>165100</xdr:colOff>
      <xdr:row>17</xdr:row>
      <xdr:rowOff>15766</xdr:rowOff>
    </xdr:to>
    <xdr:sp macro="" textlink="">
      <xdr:nvSpPr>
        <xdr:cNvPr id="59" name="フローチャート: 判断 58"/>
        <xdr:cNvSpPr/>
      </xdr:nvSpPr>
      <xdr:spPr bwMode="auto">
        <a:xfrm>
          <a:off x="4254500" y="287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25943</xdr:rowOff>
    </xdr:from>
    <xdr:ext cx="762000" cy="259045"/>
    <xdr:sp macro="" textlink="">
      <xdr:nvSpPr>
        <xdr:cNvPr id="60" name="テキスト ボックス 59"/>
        <xdr:cNvSpPr txBox="1"/>
      </xdr:nvSpPr>
      <xdr:spPr>
        <a:xfrm>
          <a:off x="3924300" y="2645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47066</xdr:rowOff>
    </xdr:from>
    <xdr:to>
      <xdr:col>18</xdr:col>
      <xdr:colOff>177800</xdr:colOff>
      <xdr:row>19</xdr:row>
      <xdr:rowOff>86020</xdr:rowOff>
    </xdr:to>
    <xdr:cxnSp macro="">
      <xdr:nvCxnSpPr>
        <xdr:cNvPr id="61" name="直線コネクタ 60"/>
        <xdr:cNvCxnSpPr/>
      </xdr:nvCxnSpPr>
      <xdr:spPr bwMode="auto">
        <a:xfrm>
          <a:off x="2908300" y="3352241"/>
          <a:ext cx="698500" cy="389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118508</xdr:rowOff>
    </xdr:from>
    <xdr:to>
      <xdr:col>19</xdr:col>
      <xdr:colOff>38100</xdr:colOff>
      <xdr:row>17</xdr:row>
      <xdr:rowOff>48658</xdr:rowOff>
    </xdr:to>
    <xdr:sp macro="" textlink="">
      <xdr:nvSpPr>
        <xdr:cNvPr id="62" name="フローチャート: 判断 61"/>
        <xdr:cNvSpPr/>
      </xdr:nvSpPr>
      <xdr:spPr bwMode="auto">
        <a:xfrm>
          <a:off x="3556000" y="29093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58835</xdr:rowOff>
    </xdr:from>
    <xdr:ext cx="762000" cy="259045"/>
    <xdr:sp macro="" textlink="">
      <xdr:nvSpPr>
        <xdr:cNvPr id="63" name="テキスト ボックス 62"/>
        <xdr:cNvSpPr txBox="1"/>
      </xdr:nvSpPr>
      <xdr:spPr>
        <a:xfrm>
          <a:off x="3225800" y="267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113701</xdr:rowOff>
    </xdr:from>
    <xdr:to>
      <xdr:col>15</xdr:col>
      <xdr:colOff>101600</xdr:colOff>
      <xdr:row>17</xdr:row>
      <xdr:rowOff>43851</xdr:rowOff>
    </xdr:to>
    <xdr:sp macro="" textlink="">
      <xdr:nvSpPr>
        <xdr:cNvPr id="64" name="フローチャート: 判断 63"/>
        <xdr:cNvSpPr/>
      </xdr:nvSpPr>
      <xdr:spPr bwMode="auto">
        <a:xfrm>
          <a:off x="2857500" y="2904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54028</xdr:rowOff>
    </xdr:from>
    <xdr:ext cx="762000" cy="259045"/>
    <xdr:sp macro="" textlink="">
      <xdr:nvSpPr>
        <xdr:cNvPr id="65" name="テキスト ボックス 64"/>
        <xdr:cNvSpPr txBox="1"/>
      </xdr:nvSpPr>
      <xdr:spPr>
        <a:xfrm>
          <a:off x="2527300" y="2673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6560</xdr:rowOff>
    </xdr:from>
    <xdr:to>
      <xdr:col>29</xdr:col>
      <xdr:colOff>177800</xdr:colOff>
      <xdr:row>19</xdr:row>
      <xdr:rowOff>108160</xdr:rowOff>
    </xdr:to>
    <xdr:sp macro="" textlink="">
      <xdr:nvSpPr>
        <xdr:cNvPr id="71" name="楕円 70"/>
        <xdr:cNvSpPr/>
      </xdr:nvSpPr>
      <xdr:spPr bwMode="auto">
        <a:xfrm>
          <a:off x="5600700" y="3311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86587</xdr:rowOff>
    </xdr:from>
    <xdr:ext cx="762000" cy="259045"/>
    <xdr:sp macro="" textlink="">
      <xdr:nvSpPr>
        <xdr:cNvPr id="72" name="人口1人当たり決算額の推移該当値テキスト130"/>
        <xdr:cNvSpPr txBox="1"/>
      </xdr:nvSpPr>
      <xdr:spPr>
        <a:xfrm>
          <a:off x="5740400" y="32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19133</xdr:rowOff>
    </xdr:from>
    <xdr:to>
      <xdr:col>26</xdr:col>
      <xdr:colOff>101600</xdr:colOff>
      <xdr:row>19</xdr:row>
      <xdr:rowOff>120733</xdr:rowOff>
    </xdr:to>
    <xdr:sp macro="" textlink="">
      <xdr:nvSpPr>
        <xdr:cNvPr id="73" name="楕円 72"/>
        <xdr:cNvSpPr/>
      </xdr:nvSpPr>
      <xdr:spPr bwMode="auto">
        <a:xfrm>
          <a:off x="4953000" y="3324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105510</xdr:rowOff>
    </xdr:from>
    <xdr:ext cx="736600" cy="259045"/>
    <xdr:sp macro="" textlink="">
      <xdr:nvSpPr>
        <xdr:cNvPr id="74" name="テキスト ボックス 73"/>
        <xdr:cNvSpPr txBox="1"/>
      </xdr:nvSpPr>
      <xdr:spPr>
        <a:xfrm>
          <a:off x="4622800" y="341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23542</xdr:rowOff>
    </xdr:from>
    <xdr:to>
      <xdr:col>22</xdr:col>
      <xdr:colOff>165100</xdr:colOff>
      <xdr:row>19</xdr:row>
      <xdr:rowOff>125142</xdr:rowOff>
    </xdr:to>
    <xdr:sp macro="" textlink="">
      <xdr:nvSpPr>
        <xdr:cNvPr id="75" name="楕円 74"/>
        <xdr:cNvSpPr/>
      </xdr:nvSpPr>
      <xdr:spPr bwMode="auto">
        <a:xfrm>
          <a:off x="4254500" y="33287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109919</xdr:rowOff>
    </xdr:from>
    <xdr:ext cx="762000" cy="259045"/>
    <xdr:sp macro="" textlink="">
      <xdr:nvSpPr>
        <xdr:cNvPr id="76" name="テキスト ボックス 75"/>
        <xdr:cNvSpPr txBox="1"/>
      </xdr:nvSpPr>
      <xdr:spPr>
        <a:xfrm>
          <a:off x="3924300" y="341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35220</xdr:rowOff>
    </xdr:from>
    <xdr:to>
      <xdr:col>19</xdr:col>
      <xdr:colOff>38100</xdr:colOff>
      <xdr:row>19</xdr:row>
      <xdr:rowOff>136820</xdr:rowOff>
    </xdr:to>
    <xdr:sp macro="" textlink="">
      <xdr:nvSpPr>
        <xdr:cNvPr id="77" name="楕円 76"/>
        <xdr:cNvSpPr/>
      </xdr:nvSpPr>
      <xdr:spPr bwMode="auto">
        <a:xfrm>
          <a:off x="3556000" y="3340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121597</xdr:rowOff>
    </xdr:from>
    <xdr:ext cx="762000" cy="259045"/>
    <xdr:sp macro="" textlink="">
      <xdr:nvSpPr>
        <xdr:cNvPr id="78" name="テキスト ボックス 77"/>
        <xdr:cNvSpPr txBox="1"/>
      </xdr:nvSpPr>
      <xdr:spPr>
        <a:xfrm>
          <a:off x="3225800" y="342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167716</xdr:rowOff>
    </xdr:from>
    <xdr:to>
      <xdr:col>15</xdr:col>
      <xdr:colOff>101600</xdr:colOff>
      <xdr:row>19</xdr:row>
      <xdr:rowOff>97866</xdr:rowOff>
    </xdr:to>
    <xdr:sp macro="" textlink="">
      <xdr:nvSpPr>
        <xdr:cNvPr id="79" name="楕円 78"/>
        <xdr:cNvSpPr/>
      </xdr:nvSpPr>
      <xdr:spPr bwMode="auto">
        <a:xfrm>
          <a:off x="2857500" y="3301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82643</xdr:rowOff>
    </xdr:from>
    <xdr:ext cx="762000" cy="259045"/>
    <xdr:sp macro="" textlink="">
      <xdr:nvSpPr>
        <xdr:cNvPr id="80" name="テキスト ボックス 79"/>
        <xdr:cNvSpPr txBox="1"/>
      </xdr:nvSpPr>
      <xdr:spPr>
        <a:xfrm>
          <a:off x="2527300" y="338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123489</xdr:rowOff>
    </xdr:from>
    <xdr:to>
      <xdr:col>29</xdr:col>
      <xdr:colOff>127000</xdr:colOff>
      <xdr:row>39</xdr:row>
      <xdr:rowOff>28425</xdr:rowOff>
    </xdr:to>
    <xdr:cxnSp macro="">
      <xdr:nvCxnSpPr>
        <xdr:cNvPr id="111" name="直線コネクタ 110"/>
        <xdr:cNvCxnSpPr/>
      </xdr:nvCxnSpPr>
      <xdr:spPr bwMode="auto">
        <a:xfrm flipV="1">
          <a:off x="5651500" y="6048039"/>
          <a:ext cx="0" cy="16194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502</xdr:rowOff>
    </xdr:from>
    <xdr:ext cx="762000" cy="259045"/>
    <xdr:sp macro="" textlink="">
      <xdr:nvSpPr>
        <xdr:cNvPr id="112" name="人口1人当たり決算額の推移最小値テキスト445"/>
        <xdr:cNvSpPr txBox="1"/>
      </xdr:nvSpPr>
      <xdr:spPr>
        <a:xfrm>
          <a:off x="5740400" y="76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28425</xdr:rowOff>
    </xdr:from>
    <xdr:to>
      <xdr:col>30</xdr:col>
      <xdr:colOff>25400</xdr:colOff>
      <xdr:row>39</xdr:row>
      <xdr:rowOff>28425</xdr:rowOff>
    </xdr:to>
    <xdr:cxnSp macro="">
      <xdr:nvCxnSpPr>
        <xdr:cNvPr id="113" name="直線コネクタ 112"/>
        <xdr:cNvCxnSpPr/>
      </xdr:nvCxnSpPr>
      <xdr:spPr bwMode="auto">
        <a:xfrm>
          <a:off x="5562600" y="766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38416</xdr:rowOff>
    </xdr:from>
    <xdr:ext cx="762000" cy="259045"/>
    <xdr:sp macro="" textlink="">
      <xdr:nvSpPr>
        <xdr:cNvPr id="114" name="人口1人当たり決算額の推移最大値テキスト445"/>
        <xdr:cNvSpPr txBox="1"/>
      </xdr:nvSpPr>
      <xdr:spPr>
        <a:xfrm>
          <a:off x="5740400" y="579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123489</xdr:rowOff>
    </xdr:from>
    <xdr:to>
      <xdr:col>30</xdr:col>
      <xdr:colOff>25400</xdr:colOff>
      <xdr:row>33</xdr:row>
      <xdr:rowOff>123489</xdr:rowOff>
    </xdr:to>
    <xdr:cxnSp macro="">
      <xdr:nvCxnSpPr>
        <xdr:cNvPr id="115" name="直線コネクタ 114"/>
        <xdr:cNvCxnSpPr/>
      </xdr:nvCxnSpPr>
      <xdr:spPr bwMode="auto">
        <a:xfrm>
          <a:off x="5562600" y="60480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121824</xdr:rowOff>
    </xdr:from>
    <xdr:to>
      <xdr:col>29</xdr:col>
      <xdr:colOff>127000</xdr:colOff>
      <xdr:row>37</xdr:row>
      <xdr:rowOff>28931</xdr:rowOff>
    </xdr:to>
    <xdr:cxnSp macro="">
      <xdr:nvCxnSpPr>
        <xdr:cNvPr id="116" name="直線コネクタ 115"/>
        <xdr:cNvCxnSpPr/>
      </xdr:nvCxnSpPr>
      <xdr:spPr bwMode="auto">
        <a:xfrm flipV="1">
          <a:off x="5003800" y="7075074"/>
          <a:ext cx="647700" cy="785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216302</xdr:rowOff>
    </xdr:from>
    <xdr:ext cx="762000" cy="259045"/>
    <xdr:sp macro="" textlink="">
      <xdr:nvSpPr>
        <xdr:cNvPr id="117" name="人口1人当たり決算額の推移平均値テキスト445"/>
        <xdr:cNvSpPr txBox="1"/>
      </xdr:nvSpPr>
      <xdr:spPr>
        <a:xfrm>
          <a:off x="5740400" y="6826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28325</xdr:rowOff>
    </xdr:from>
    <xdr:to>
      <xdr:col>29</xdr:col>
      <xdr:colOff>177800</xdr:colOff>
      <xdr:row>36</xdr:row>
      <xdr:rowOff>129925</xdr:rowOff>
    </xdr:to>
    <xdr:sp macro="" textlink="">
      <xdr:nvSpPr>
        <xdr:cNvPr id="118" name="フローチャート: 判断 117"/>
        <xdr:cNvSpPr/>
      </xdr:nvSpPr>
      <xdr:spPr bwMode="auto">
        <a:xfrm>
          <a:off x="5600700" y="6981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160294</xdr:rowOff>
    </xdr:from>
    <xdr:to>
      <xdr:col>26</xdr:col>
      <xdr:colOff>50800</xdr:colOff>
      <xdr:row>37</xdr:row>
      <xdr:rowOff>28931</xdr:rowOff>
    </xdr:to>
    <xdr:cxnSp macro="">
      <xdr:nvCxnSpPr>
        <xdr:cNvPr id="119" name="直線コネクタ 118"/>
        <xdr:cNvCxnSpPr/>
      </xdr:nvCxnSpPr>
      <xdr:spPr bwMode="auto">
        <a:xfrm>
          <a:off x="4305300" y="7113544"/>
          <a:ext cx="698500" cy="40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52001</xdr:rowOff>
    </xdr:from>
    <xdr:to>
      <xdr:col>26</xdr:col>
      <xdr:colOff>101600</xdr:colOff>
      <xdr:row>36</xdr:row>
      <xdr:rowOff>153601</xdr:rowOff>
    </xdr:to>
    <xdr:sp macro="" textlink="">
      <xdr:nvSpPr>
        <xdr:cNvPr id="120" name="フローチャート: 判断 119"/>
        <xdr:cNvSpPr/>
      </xdr:nvSpPr>
      <xdr:spPr bwMode="auto">
        <a:xfrm>
          <a:off x="49530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163778</xdr:rowOff>
    </xdr:from>
    <xdr:ext cx="736600" cy="259045"/>
    <xdr:sp macro="" textlink="">
      <xdr:nvSpPr>
        <xdr:cNvPr id="121" name="テキスト ボックス 120"/>
        <xdr:cNvSpPr txBox="1"/>
      </xdr:nvSpPr>
      <xdr:spPr>
        <a:xfrm>
          <a:off x="4622800" y="6774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160294</xdr:rowOff>
    </xdr:from>
    <xdr:to>
      <xdr:col>22</xdr:col>
      <xdr:colOff>114300</xdr:colOff>
      <xdr:row>37</xdr:row>
      <xdr:rowOff>77965</xdr:rowOff>
    </xdr:to>
    <xdr:cxnSp macro="">
      <xdr:nvCxnSpPr>
        <xdr:cNvPr id="122" name="直線コネクタ 121"/>
        <xdr:cNvCxnSpPr/>
      </xdr:nvCxnSpPr>
      <xdr:spPr bwMode="auto">
        <a:xfrm flipV="1">
          <a:off x="3606800" y="7113544"/>
          <a:ext cx="698500" cy="89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78372</xdr:rowOff>
    </xdr:from>
    <xdr:to>
      <xdr:col>22</xdr:col>
      <xdr:colOff>165100</xdr:colOff>
      <xdr:row>37</xdr:row>
      <xdr:rowOff>8522</xdr:rowOff>
    </xdr:to>
    <xdr:sp macro="" textlink="">
      <xdr:nvSpPr>
        <xdr:cNvPr id="123" name="フローチャート: 判断 122"/>
        <xdr:cNvSpPr/>
      </xdr:nvSpPr>
      <xdr:spPr bwMode="auto">
        <a:xfrm>
          <a:off x="42545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190149</xdr:rowOff>
    </xdr:from>
    <xdr:ext cx="762000" cy="259045"/>
    <xdr:sp macro="" textlink="">
      <xdr:nvSpPr>
        <xdr:cNvPr id="124" name="テキスト ボックス 123"/>
        <xdr:cNvSpPr txBox="1"/>
      </xdr:nvSpPr>
      <xdr:spPr>
        <a:xfrm>
          <a:off x="3924300" y="6800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77965</xdr:rowOff>
    </xdr:from>
    <xdr:to>
      <xdr:col>18</xdr:col>
      <xdr:colOff>177800</xdr:colOff>
      <xdr:row>37</xdr:row>
      <xdr:rowOff>159902</xdr:rowOff>
    </xdr:to>
    <xdr:cxnSp macro="">
      <xdr:nvCxnSpPr>
        <xdr:cNvPr id="125" name="直線コネクタ 124"/>
        <xdr:cNvCxnSpPr/>
      </xdr:nvCxnSpPr>
      <xdr:spPr bwMode="auto">
        <a:xfrm flipV="1">
          <a:off x="2908300" y="7202665"/>
          <a:ext cx="698500" cy="81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92692</xdr:rowOff>
    </xdr:from>
    <xdr:to>
      <xdr:col>19</xdr:col>
      <xdr:colOff>38100</xdr:colOff>
      <xdr:row>37</xdr:row>
      <xdr:rowOff>22842</xdr:rowOff>
    </xdr:to>
    <xdr:sp macro="" textlink="">
      <xdr:nvSpPr>
        <xdr:cNvPr id="126" name="フローチャート: 判断 125"/>
        <xdr:cNvSpPr/>
      </xdr:nvSpPr>
      <xdr:spPr bwMode="auto">
        <a:xfrm>
          <a:off x="35560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204469</xdr:rowOff>
    </xdr:from>
    <xdr:ext cx="762000" cy="259045"/>
    <xdr:sp macro="" textlink="">
      <xdr:nvSpPr>
        <xdr:cNvPr id="127" name="テキスト ボックス 126"/>
        <xdr:cNvSpPr txBox="1"/>
      </xdr:nvSpPr>
      <xdr:spPr>
        <a:xfrm>
          <a:off x="3225800" y="681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94994</xdr:rowOff>
    </xdr:from>
    <xdr:to>
      <xdr:col>15</xdr:col>
      <xdr:colOff>101600</xdr:colOff>
      <xdr:row>37</xdr:row>
      <xdr:rowOff>25144</xdr:rowOff>
    </xdr:to>
    <xdr:sp macro="" textlink="">
      <xdr:nvSpPr>
        <xdr:cNvPr id="128" name="フローチャート: 判断 127"/>
        <xdr:cNvSpPr/>
      </xdr:nvSpPr>
      <xdr:spPr bwMode="auto">
        <a:xfrm>
          <a:off x="28575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206771</xdr:rowOff>
    </xdr:from>
    <xdr:ext cx="762000" cy="259045"/>
    <xdr:sp macro="" textlink="">
      <xdr:nvSpPr>
        <xdr:cNvPr id="129" name="テキスト ボックス 128"/>
        <xdr:cNvSpPr txBox="1"/>
      </xdr:nvSpPr>
      <xdr:spPr>
        <a:xfrm>
          <a:off x="2527300" y="681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71024</xdr:rowOff>
    </xdr:from>
    <xdr:to>
      <xdr:col>29</xdr:col>
      <xdr:colOff>177800</xdr:colOff>
      <xdr:row>37</xdr:row>
      <xdr:rowOff>1174</xdr:rowOff>
    </xdr:to>
    <xdr:sp macro="" textlink="">
      <xdr:nvSpPr>
        <xdr:cNvPr id="135" name="楕円 134"/>
        <xdr:cNvSpPr/>
      </xdr:nvSpPr>
      <xdr:spPr bwMode="auto">
        <a:xfrm>
          <a:off x="5600700" y="7024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43101</xdr:rowOff>
    </xdr:from>
    <xdr:ext cx="762000" cy="259045"/>
    <xdr:sp macro="" textlink="">
      <xdr:nvSpPr>
        <xdr:cNvPr id="136" name="人口1人当たり決算額の推移該当値テキスト445"/>
        <xdr:cNvSpPr txBox="1"/>
      </xdr:nvSpPr>
      <xdr:spPr>
        <a:xfrm>
          <a:off x="5740400" y="6996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149581</xdr:rowOff>
    </xdr:from>
    <xdr:to>
      <xdr:col>26</xdr:col>
      <xdr:colOff>101600</xdr:colOff>
      <xdr:row>37</xdr:row>
      <xdr:rowOff>79731</xdr:rowOff>
    </xdr:to>
    <xdr:sp macro="" textlink="">
      <xdr:nvSpPr>
        <xdr:cNvPr id="137" name="楕円 136"/>
        <xdr:cNvSpPr/>
      </xdr:nvSpPr>
      <xdr:spPr bwMode="auto">
        <a:xfrm>
          <a:off x="4953000" y="7102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64508</xdr:rowOff>
    </xdr:from>
    <xdr:ext cx="736600" cy="259045"/>
    <xdr:sp macro="" textlink="">
      <xdr:nvSpPr>
        <xdr:cNvPr id="138" name="テキスト ボックス 137"/>
        <xdr:cNvSpPr txBox="1"/>
      </xdr:nvSpPr>
      <xdr:spPr>
        <a:xfrm>
          <a:off x="4622800" y="7189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109494</xdr:rowOff>
    </xdr:from>
    <xdr:to>
      <xdr:col>22</xdr:col>
      <xdr:colOff>165100</xdr:colOff>
      <xdr:row>37</xdr:row>
      <xdr:rowOff>39644</xdr:rowOff>
    </xdr:to>
    <xdr:sp macro="" textlink="">
      <xdr:nvSpPr>
        <xdr:cNvPr id="139" name="楕円 138"/>
        <xdr:cNvSpPr/>
      </xdr:nvSpPr>
      <xdr:spPr bwMode="auto">
        <a:xfrm>
          <a:off x="4254500" y="7062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24421</xdr:rowOff>
    </xdr:from>
    <xdr:ext cx="762000" cy="259045"/>
    <xdr:sp macro="" textlink="">
      <xdr:nvSpPr>
        <xdr:cNvPr id="140" name="テキスト ボックス 139"/>
        <xdr:cNvSpPr txBox="1"/>
      </xdr:nvSpPr>
      <xdr:spPr>
        <a:xfrm>
          <a:off x="3924300" y="714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27165</xdr:rowOff>
    </xdr:from>
    <xdr:to>
      <xdr:col>19</xdr:col>
      <xdr:colOff>38100</xdr:colOff>
      <xdr:row>37</xdr:row>
      <xdr:rowOff>128765</xdr:rowOff>
    </xdr:to>
    <xdr:sp macro="" textlink="">
      <xdr:nvSpPr>
        <xdr:cNvPr id="141" name="楕円 140"/>
        <xdr:cNvSpPr/>
      </xdr:nvSpPr>
      <xdr:spPr bwMode="auto">
        <a:xfrm>
          <a:off x="3556000" y="7151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113542</xdr:rowOff>
    </xdr:from>
    <xdr:ext cx="762000" cy="259045"/>
    <xdr:sp macro="" textlink="">
      <xdr:nvSpPr>
        <xdr:cNvPr id="142" name="テキスト ボックス 141"/>
        <xdr:cNvSpPr txBox="1"/>
      </xdr:nvSpPr>
      <xdr:spPr>
        <a:xfrm>
          <a:off x="3225800" y="723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109102</xdr:rowOff>
    </xdr:from>
    <xdr:to>
      <xdr:col>15</xdr:col>
      <xdr:colOff>101600</xdr:colOff>
      <xdr:row>37</xdr:row>
      <xdr:rowOff>210702</xdr:rowOff>
    </xdr:to>
    <xdr:sp macro="" textlink="">
      <xdr:nvSpPr>
        <xdr:cNvPr id="143" name="楕円 142"/>
        <xdr:cNvSpPr/>
      </xdr:nvSpPr>
      <xdr:spPr bwMode="auto">
        <a:xfrm>
          <a:off x="2857500" y="7233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195479</xdr:rowOff>
    </xdr:from>
    <xdr:ext cx="762000" cy="259045"/>
    <xdr:sp macro="" textlink="">
      <xdr:nvSpPr>
        <xdr:cNvPr id="144" name="テキスト ボックス 143"/>
        <xdr:cNvSpPr txBox="1"/>
      </xdr:nvSpPr>
      <xdr:spPr>
        <a:xfrm>
          <a:off x="2527300" y="732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154285</xdr:rowOff>
    </xdr:from>
    <xdr:to>
      <xdr:col>24</xdr:col>
      <xdr:colOff>62865</xdr:colOff>
      <xdr:row>38</xdr:row>
      <xdr:rowOff>73254</xdr:rowOff>
    </xdr:to>
    <xdr:cxnSp macro="">
      <xdr:nvCxnSpPr>
        <xdr:cNvPr id="56" name="直線コネクタ 55"/>
        <xdr:cNvCxnSpPr/>
      </xdr:nvCxnSpPr>
      <xdr:spPr>
        <a:xfrm flipV="1">
          <a:off x="4633595" y="5297785"/>
          <a:ext cx="1270" cy="129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77081</xdr:rowOff>
    </xdr:from>
    <xdr:ext cx="534377" cy="259045"/>
    <xdr:sp macro="" textlink="">
      <xdr:nvSpPr>
        <xdr:cNvPr id="57" name="人件費最小値テキスト"/>
        <xdr:cNvSpPr txBox="1"/>
      </xdr:nvSpPr>
      <xdr:spPr>
        <a:xfrm>
          <a:off x="4686300" y="659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73254</xdr:rowOff>
    </xdr:from>
    <xdr:to>
      <xdr:col>24</xdr:col>
      <xdr:colOff>152400</xdr:colOff>
      <xdr:row>38</xdr:row>
      <xdr:rowOff>73254</xdr:rowOff>
    </xdr:to>
    <xdr:cxnSp macro="">
      <xdr:nvCxnSpPr>
        <xdr:cNvPr id="58" name="直線コネクタ 57"/>
        <xdr:cNvCxnSpPr/>
      </xdr:nvCxnSpPr>
      <xdr:spPr>
        <a:xfrm>
          <a:off x="4546600" y="658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100962</xdr:rowOff>
    </xdr:from>
    <xdr:ext cx="599010" cy="259045"/>
    <xdr:sp macro="" textlink="">
      <xdr:nvSpPr>
        <xdr:cNvPr id="59" name="人件費最大値テキスト"/>
        <xdr:cNvSpPr txBox="1"/>
      </xdr:nvSpPr>
      <xdr:spPr>
        <a:xfrm>
          <a:off x="4686300" y="507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154285</xdr:rowOff>
    </xdr:from>
    <xdr:to>
      <xdr:col>24</xdr:col>
      <xdr:colOff>152400</xdr:colOff>
      <xdr:row>30</xdr:row>
      <xdr:rowOff>154285</xdr:rowOff>
    </xdr:to>
    <xdr:cxnSp macro="">
      <xdr:nvCxnSpPr>
        <xdr:cNvPr id="60" name="直線コネクタ 59"/>
        <xdr:cNvCxnSpPr/>
      </xdr:nvCxnSpPr>
      <xdr:spPr>
        <a:xfrm>
          <a:off x="4546600" y="52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54600</xdr:rowOff>
    </xdr:from>
    <xdr:to>
      <xdr:col>24</xdr:col>
      <xdr:colOff>63500</xdr:colOff>
      <xdr:row>38</xdr:row>
      <xdr:rowOff>73254</xdr:rowOff>
    </xdr:to>
    <xdr:cxnSp macro="">
      <xdr:nvCxnSpPr>
        <xdr:cNvPr id="61" name="直線コネクタ 60"/>
        <xdr:cNvCxnSpPr/>
      </xdr:nvCxnSpPr>
      <xdr:spPr>
        <a:xfrm>
          <a:off x="3797300" y="6569700"/>
          <a:ext cx="8382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162016</xdr:rowOff>
    </xdr:from>
    <xdr:ext cx="599010" cy="259045"/>
    <xdr:sp macro="" textlink="">
      <xdr:nvSpPr>
        <xdr:cNvPr id="62" name="人件費平均値テキスト"/>
        <xdr:cNvSpPr txBox="1"/>
      </xdr:nvSpPr>
      <xdr:spPr>
        <a:xfrm>
          <a:off x="4686300" y="5819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139139</xdr:rowOff>
    </xdr:from>
    <xdr:to>
      <xdr:col>24</xdr:col>
      <xdr:colOff>114300</xdr:colOff>
      <xdr:row>35</xdr:row>
      <xdr:rowOff>69289</xdr:rowOff>
    </xdr:to>
    <xdr:sp macro="" textlink="">
      <xdr:nvSpPr>
        <xdr:cNvPr id="63" name="フローチャート: 判断 62"/>
        <xdr:cNvSpPr/>
      </xdr:nvSpPr>
      <xdr:spPr>
        <a:xfrm>
          <a:off x="45847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54600</xdr:rowOff>
    </xdr:from>
    <xdr:to>
      <xdr:col>19</xdr:col>
      <xdr:colOff>177800</xdr:colOff>
      <xdr:row>38</xdr:row>
      <xdr:rowOff>58996</xdr:rowOff>
    </xdr:to>
    <xdr:cxnSp macro="">
      <xdr:nvCxnSpPr>
        <xdr:cNvPr id="64" name="直線コネクタ 63"/>
        <xdr:cNvCxnSpPr/>
      </xdr:nvCxnSpPr>
      <xdr:spPr>
        <a:xfrm flipV="1">
          <a:off x="2908300" y="6569700"/>
          <a:ext cx="889000" cy="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xdr:rowOff>
    </xdr:from>
    <xdr:to>
      <xdr:col>20</xdr:col>
      <xdr:colOff>38100</xdr:colOff>
      <xdr:row>35</xdr:row>
      <xdr:rowOff>101727</xdr:rowOff>
    </xdr:to>
    <xdr:sp macro="" textlink="">
      <xdr:nvSpPr>
        <xdr:cNvPr id="65" name="フローチャート: 判断 64"/>
        <xdr:cNvSpPr/>
      </xdr:nvSpPr>
      <xdr:spPr>
        <a:xfrm>
          <a:off x="3746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118254</xdr:rowOff>
    </xdr:from>
    <xdr:ext cx="599010" cy="259045"/>
    <xdr:sp macro="" textlink="">
      <xdr:nvSpPr>
        <xdr:cNvPr id="66" name="テキスト ボックス 65"/>
        <xdr:cNvSpPr txBox="1"/>
      </xdr:nvSpPr>
      <xdr:spPr>
        <a:xfrm>
          <a:off x="3497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58996</xdr:rowOff>
    </xdr:from>
    <xdr:to>
      <xdr:col>15</xdr:col>
      <xdr:colOff>50800</xdr:colOff>
      <xdr:row>38</xdr:row>
      <xdr:rowOff>61984</xdr:rowOff>
    </xdr:to>
    <xdr:cxnSp macro="">
      <xdr:nvCxnSpPr>
        <xdr:cNvPr id="67" name="直線コネクタ 66"/>
        <xdr:cNvCxnSpPr/>
      </xdr:nvCxnSpPr>
      <xdr:spPr>
        <a:xfrm flipV="1">
          <a:off x="2019300" y="6574096"/>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8852</xdr:rowOff>
    </xdr:from>
    <xdr:to>
      <xdr:col>15</xdr:col>
      <xdr:colOff>101600</xdr:colOff>
      <xdr:row>35</xdr:row>
      <xdr:rowOff>110452</xdr:rowOff>
    </xdr:to>
    <xdr:sp macro="" textlink="">
      <xdr:nvSpPr>
        <xdr:cNvPr id="68" name="フローチャート: 判断 67"/>
        <xdr:cNvSpPr/>
      </xdr:nvSpPr>
      <xdr:spPr>
        <a:xfrm>
          <a:off x="2857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126979</xdr:rowOff>
    </xdr:from>
    <xdr:ext cx="599010" cy="259045"/>
    <xdr:sp macro="" textlink="">
      <xdr:nvSpPr>
        <xdr:cNvPr id="69" name="テキスト ボックス 68"/>
        <xdr:cNvSpPr txBox="1"/>
      </xdr:nvSpPr>
      <xdr:spPr>
        <a:xfrm>
          <a:off x="2608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43147</xdr:rowOff>
    </xdr:from>
    <xdr:to>
      <xdr:col>10</xdr:col>
      <xdr:colOff>114300</xdr:colOff>
      <xdr:row>38</xdr:row>
      <xdr:rowOff>61984</xdr:rowOff>
    </xdr:to>
    <xdr:cxnSp macro="">
      <xdr:nvCxnSpPr>
        <xdr:cNvPr id="70" name="直線コネクタ 69"/>
        <xdr:cNvCxnSpPr/>
      </xdr:nvCxnSpPr>
      <xdr:spPr>
        <a:xfrm>
          <a:off x="1130300" y="6558247"/>
          <a:ext cx="889000" cy="1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44902</xdr:rowOff>
    </xdr:from>
    <xdr:to>
      <xdr:col>10</xdr:col>
      <xdr:colOff>165100</xdr:colOff>
      <xdr:row>35</xdr:row>
      <xdr:rowOff>146502</xdr:rowOff>
    </xdr:to>
    <xdr:sp macro="" textlink="">
      <xdr:nvSpPr>
        <xdr:cNvPr id="71" name="フローチャート: 判断 70"/>
        <xdr:cNvSpPr/>
      </xdr:nvSpPr>
      <xdr:spPr>
        <a:xfrm>
          <a:off x="1968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163029</xdr:rowOff>
    </xdr:from>
    <xdr:ext cx="599010" cy="259045"/>
    <xdr:sp macro="" textlink="">
      <xdr:nvSpPr>
        <xdr:cNvPr id="72" name="テキスト ボックス 71"/>
        <xdr:cNvSpPr txBox="1"/>
      </xdr:nvSpPr>
      <xdr:spPr>
        <a:xfrm>
          <a:off x="1719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143307</xdr:rowOff>
    </xdr:from>
    <xdr:to>
      <xdr:col>6</xdr:col>
      <xdr:colOff>38100</xdr:colOff>
      <xdr:row>36</xdr:row>
      <xdr:rowOff>73457</xdr:rowOff>
    </xdr:to>
    <xdr:sp macro="" textlink="">
      <xdr:nvSpPr>
        <xdr:cNvPr id="73" name="フローチャート: 判断 72"/>
        <xdr:cNvSpPr/>
      </xdr:nvSpPr>
      <xdr:spPr>
        <a:xfrm>
          <a:off x="1079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89984</xdr:rowOff>
    </xdr:from>
    <xdr:ext cx="599010" cy="259045"/>
    <xdr:sp macro="" textlink="">
      <xdr:nvSpPr>
        <xdr:cNvPr id="74" name="テキスト ボックス 73"/>
        <xdr:cNvSpPr txBox="1"/>
      </xdr:nvSpPr>
      <xdr:spPr>
        <a:xfrm>
          <a:off x="830795" y="591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22454</xdr:rowOff>
    </xdr:from>
    <xdr:to>
      <xdr:col>24</xdr:col>
      <xdr:colOff>114300</xdr:colOff>
      <xdr:row>38</xdr:row>
      <xdr:rowOff>124054</xdr:rowOff>
    </xdr:to>
    <xdr:sp macro="" textlink="">
      <xdr:nvSpPr>
        <xdr:cNvPr id="80" name="楕円 79"/>
        <xdr:cNvSpPr/>
      </xdr:nvSpPr>
      <xdr:spPr>
        <a:xfrm>
          <a:off x="4584700" y="653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108831</xdr:rowOff>
    </xdr:from>
    <xdr:ext cx="534377" cy="259045"/>
    <xdr:sp macro="" textlink="">
      <xdr:nvSpPr>
        <xdr:cNvPr id="81" name="人件費該当値テキスト"/>
        <xdr:cNvSpPr txBox="1"/>
      </xdr:nvSpPr>
      <xdr:spPr>
        <a:xfrm>
          <a:off x="4686300" y="64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3800</xdr:rowOff>
    </xdr:from>
    <xdr:to>
      <xdr:col>20</xdr:col>
      <xdr:colOff>38100</xdr:colOff>
      <xdr:row>38</xdr:row>
      <xdr:rowOff>105400</xdr:rowOff>
    </xdr:to>
    <xdr:sp macro="" textlink="">
      <xdr:nvSpPr>
        <xdr:cNvPr id="82" name="楕円 81"/>
        <xdr:cNvSpPr/>
      </xdr:nvSpPr>
      <xdr:spPr>
        <a:xfrm>
          <a:off x="3746500" y="651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96527</xdr:rowOff>
    </xdr:from>
    <xdr:ext cx="534377" cy="259045"/>
    <xdr:sp macro="" textlink="">
      <xdr:nvSpPr>
        <xdr:cNvPr id="83" name="テキスト ボックス 82"/>
        <xdr:cNvSpPr txBox="1"/>
      </xdr:nvSpPr>
      <xdr:spPr>
        <a:xfrm>
          <a:off x="3530111" y="66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8196</xdr:rowOff>
    </xdr:from>
    <xdr:to>
      <xdr:col>15</xdr:col>
      <xdr:colOff>101600</xdr:colOff>
      <xdr:row>38</xdr:row>
      <xdr:rowOff>109796</xdr:rowOff>
    </xdr:to>
    <xdr:sp macro="" textlink="">
      <xdr:nvSpPr>
        <xdr:cNvPr id="84" name="楕円 83"/>
        <xdr:cNvSpPr/>
      </xdr:nvSpPr>
      <xdr:spPr>
        <a:xfrm>
          <a:off x="2857500" y="652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100923</xdr:rowOff>
    </xdr:from>
    <xdr:ext cx="534377" cy="259045"/>
    <xdr:sp macro="" textlink="">
      <xdr:nvSpPr>
        <xdr:cNvPr id="85" name="テキスト ボックス 84"/>
        <xdr:cNvSpPr txBox="1"/>
      </xdr:nvSpPr>
      <xdr:spPr>
        <a:xfrm>
          <a:off x="2641111" y="661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11184</xdr:rowOff>
    </xdr:from>
    <xdr:to>
      <xdr:col>10</xdr:col>
      <xdr:colOff>165100</xdr:colOff>
      <xdr:row>38</xdr:row>
      <xdr:rowOff>112784</xdr:rowOff>
    </xdr:to>
    <xdr:sp macro="" textlink="">
      <xdr:nvSpPr>
        <xdr:cNvPr id="86" name="楕円 85"/>
        <xdr:cNvSpPr/>
      </xdr:nvSpPr>
      <xdr:spPr>
        <a:xfrm>
          <a:off x="1968500" y="652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103911</xdr:rowOff>
    </xdr:from>
    <xdr:ext cx="534377" cy="259045"/>
    <xdr:sp macro="" textlink="">
      <xdr:nvSpPr>
        <xdr:cNvPr id="87" name="テキスト ボックス 86"/>
        <xdr:cNvSpPr txBox="1"/>
      </xdr:nvSpPr>
      <xdr:spPr>
        <a:xfrm>
          <a:off x="1752111" y="661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163797</xdr:rowOff>
    </xdr:from>
    <xdr:to>
      <xdr:col>6</xdr:col>
      <xdr:colOff>38100</xdr:colOff>
      <xdr:row>38</xdr:row>
      <xdr:rowOff>93947</xdr:rowOff>
    </xdr:to>
    <xdr:sp macro="" textlink="">
      <xdr:nvSpPr>
        <xdr:cNvPr id="88" name="楕円 87"/>
        <xdr:cNvSpPr/>
      </xdr:nvSpPr>
      <xdr:spPr>
        <a:xfrm>
          <a:off x="1079500" y="65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85074</xdr:rowOff>
    </xdr:from>
    <xdr:ext cx="534377" cy="259045"/>
    <xdr:sp macro="" textlink="">
      <xdr:nvSpPr>
        <xdr:cNvPr id="89" name="テキスト ボックス 88"/>
        <xdr:cNvSpPr txBox="1"/>
      </xdr:nvSpPr>
      <xdr:spPr>
        <a:xfrm>
          <a:off x="863111" y="660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105252</xdr:rowOff>
    </xdr:from>
    <xdr:to>
      <xdr:col>24</xdr:col>
      <xdr:colOff>62865</xdr:colOff>
      <xdr:row>59</xdr:row>
      <xdr:rowOff>4851</xdr:rowOff>
    </xdr:to>
    <xdr:cxnSp macro="">
      <xdr:nvCxnSpPr>
        <xdr:cNvPr id="115" name="直線コネクタ 114"/>
        <xdr:cNvCxnSpPr/>
      </xdr:nvCxnSpPr>
      <xdr:spPr>
        <a:xfrm flipV="1">
          <a:off x="4633595" y="8677752"/>
          <a:ext cx="1270" cy="144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8678</xdr:rowOff>
    </xdr:from>
    <xdr:ext cx="534377" cy="259045"/>
    <xdr:sp macro="" textlink="">
      <xdr:nvSpPr>
        <xdr:cNvPr id="116" name="物件費最小値テキスト"/>
        <xdr:cNvSpPr txBox="1"/>
      </xdr:nvSpPr>
      <xdr:spPr>
        <a:xfrm>
          <a:off x="4686300" y="1012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4851</xdr:rowOff>
    </xdr:from>
    <xdr:to>
      <xdr:col>24</xdr:col>
      <xdr:colOff>152400</xdr:colOff>
      <xdr:row>59</xdr:row>
      <xdr:rowOff>4851</xdr:rowOff>
    </xdr:to>
    <xdr:cxnSp macro="">
      <xdr:nvCxnSpPr>
        <xdr:cNvPr id="117" name="直線コネクタ 116"/>
        <xdr:cNvCxnSpPr/>
      </xdr:nvCxnSpPr>
      <xdr:spPr>
        <a:xfrm>
          <a:off x="4546600" y="1012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51929</xdr:rowOff>
    </xdr:from>
    <xdr:ext cx="599010" cy="259045"/>
    <xdr:sp macro="" textlink="">
      <xdr:nvSpPr>
        <xdr:cNvPr id="118" name="物件費最大値テキスト"/>
        <xdr:cNvSpPr txBox="1"/>
      </xdr:nvSpPr>
      <xdr:spPr>
        <a:xfrm>
          <a:off x="4686300" y="845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105252</xdr:rowOff>
    </xdr:from>
    <xdr:to>
      <xdr:col>24</xdr:col>
      <xdr:colOff>152400</xdr:colOff>
      <xdr:row>50</xdr:row>
      <xdr:rowOff>105252</xdr:rowOff>
    </xdr:to>
    <xdr:cxnSp macro="">
      <xdr:nvCxnSpPr>
        <xdr:cNvPr id="119" name="直線コネクタ 118"/>
        <xdr:cNvCxnSpPr/>
      </xdr:nvCxnSpPr>
      <xdr:spPr>
        <a:xfrm>
          <a:off x="4546600" y="867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125786</xdr:rowOff>
    </xdr:from>
    <xdr:to>
      <xdr:col>24</xdr:col>
      <xdr:colOff>63500</xdr:colOff>
      <xdr:row>58</xdr:row>
      <xdr:rowOff>132941</xdr:rowOff>
    </xdr:to>
    <xdr:cxnSp macro="">
      <xdr:nvCxnSpPr>
        <xdr:cNvPr id="120" name="直線コネクタ 119"/>
        <xdr:cNvCxnSpPr/>
      </xdr:nvCxnSpPr>
      <xdr:spPr>
        <a:xfrm flipV="1">
          <a:off x="3797300" y="10069886"/>
          <a:ext cx="838200" cy="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167250</xdr:rowOff>
    </xdr:from>
    <xdr:ext cx="599010" cy="259045"/>
    <xdr:sp macro="" textlink="">
      <xdr:nvSpPr>
        <xdr:cNvPr id="121" name="物件費平均値テキスト"/>
        <xdr:cNvSpPr txBox="1"/>
      </xdr:nvSpPr>
      <xdr:spPr>
        <a:xfrm>
          <a:off x="4686300" y="9768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144373</xdr:rowOff>
    </xdr:from>
    <xdr:to>
      <xdr:col>24</xdr:col>
      <xdr:colOff>114300</xdr:colOff>
      <xdr:row>58</xdr:row>
      <xdr:rowOff>74523</xdr:rowOff>
    </xdr:to>
    <xdr:sp macro="" textlink="">
      <xdr:nvSpPr>
        <xdr:cNvPr id="122" name="フローチャート: 判断 121"/>
        <xdr:cNvSpPr/>
      </xdr:nvSpPr>
      <xdr:spPr>
        <a:xfrm>
          <a:off x="4584700" y="99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132941</xdr:rowOff>
    </xdr:from>
    <xdr:to>
      <xdr:col>19</xdr:col>
      <xdr:colOff>177800</xdr:colOff>
      <xdr:row>58</xdr:row>
      <xdr:rowOff>134674</xdr:rowOff>
    </xdr:to>
    <xdr:cxnSp macro="">
      <xdr:nvCxnSpPr>
        <xdr:cNvPr id="123" name="直線コネクタ 122"/>
        <xdr:cNvCxnSpPr/>
      </xdr:nvCxnSpPr>
      <xdr:spPr>
        <a:xfrm flipV="1">
          <a:off x="2908300" y="10077041"/>
          <a:ext cx="889000" cy="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147662</xdr:rowOff>
    </xdr:from>
    <xdr:to>
      <xdr:col>20</xdr:col>
      <xdr:colOff>38100</xdr:colOff>
      <xdr:row>58</xdr:row>
      <xdr:rowOff>77812</xdr:rowOff>
    </xdr:to>
    <xdr:sp macro="" textlink="">
      <xdr:nvSpPr>
        <xdr:cNvPr id="124" name="フローチャート: 判断 123"/>
        <xdr:cNvSpPr/>
      </xdr:nvSpPr>
      <xdr:spPr>
        <a:xfrm>
          <a:off x="3746500" y="992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94339</xdr:rowOff>
    </xdr:from>
    <xdr:ext cx="599010" cy="259045"/>
    <xdr:sp macro="" textlink="">
      <xdr:nvSpPr>
        <xdr:cNvPr id="125" name="テキスト ボックス 124"/>
        <xdr:cNvSpPr txBox="1"/>
      </xdr:nvSpPr>
      <xdr:spPr>
        <a:xfrm>
          <a:off x="3497795" y="969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122113</xdr:rowOff>
    </xdr:from>
    <xdr:to>
      <xdr:col>15</xdr:col>
      <xdr:colOff>50800</xdr:colOff>
      <xdr:row>58</xdr:row>
      <xdr:rowOff>134674</xdr:rowOff>
    </xdr:to>
    <xdr:cxnSp macro="">
      <xdr:nvCxnSpPr>
        <xdr:cNvPr id="126" name="直線コネクタ 125"/>
        <xdr:cNvCxnSpPr/>
      </xdr:nvCxnSpPr>
      <xdr:spPr>
        <a:xfrm>
          <a:off x="2019300" y="10066213"/>
          <a:ext cx="889000" cy="1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522</xdr:rowOff>
    </xdr:from>
    <xdr:to>
      <xdr:col>15</xdr:col>
      <xdr:colOff>101600</xdr:colOff>
      <xdr:row>58</xdr:row>
      <xdr:rowOff>102122</xdr:rowOff>
    </xdr:to>
    <xdr:sp macro="" textlink="">
      <xdr:nvSpPr>
        <xdr:cNvPr id="127" name="フローチャート: 判断 126"/>
        <xdr:cNvSpPr/>
      </xdr:nvSpPr>
      <xdr:spPr>
        <a:xfrm>
          <a:off x="2857500" y="99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118649</xdr:rowOff>
    </xdr:from>
    <xdr:ext cx="599010" cy="259045"/>
    <xdr:sp macro="" textlink="">
      <xdr:nvSpPr>
        <xdr:cNvPr id="128" name="テキスト ボックス 127"/>
        <xdr:cNvSpPr txBox="1"/>
      </xdr:nvSpPr>
      <xdr:spPr>
        <a:xfrm>
          <a:off x="2608795" y="9719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122113</xdr:rowOff>
    </xdr:from>
    <xdr:to>
      <xdr:col>10</xdr:col>
      <xdr:colOff>114300</xdr:colOff>
      <xdr:row>58</xdr:row>
      <xdr:rowOff>155034</xdr:rowOff>
    </xdr:to>
    <xdr:cxnSp macro="">
      <xdr:nvCxnSpPr>
        <xdr:cNvPr id="129" name="直線コネクタ 128"/>
        <xdr:cNvCxnSpPr/>
      </xdr:nvCxnSpPr>
      <xdr:spPr>
        <a:xfrm flipV="1">
          <a:off x="1130300" y="10066213"/>
          <a:ext cx="889000" cy="3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7545</xdr:rowOff>
    </xdr:from>
    <xdr:to>
      <xdr:col>10</xdr:col>
      <xdr:colOff>165100</xdr:colOff>
      <xdr:row>58</xdr:row>
      <xdr:rowOff>109145</xdr:rowOff>
    </xdr:to>
    <xdr:sp macro="" textlink="">
      <xdr:nvSpPr>
        <xdr:cNvPr id="130" name="フローチャート: 判断 129"/>
        <xdr:cNvSpPr/>
      </xdr:nvSpPr>
      <xdr:spPr>
        <a:xfrm>
          <a:off x="1968500" y="99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125672</xdr:rowOff>
    </xdr:from>
    <xdr:ext cx="599010" cy="259045"/>
    <xdr:sp macro="" textlink="">
      <xdr:nvSpPr>
        <xdr:cNvPr id="131" name="テキスト ボックス 130"/>
        <xdr:cNvSpPr txBox="1"/>
      </xdr:nvSpPr>
      <xdr:spPr>
        <a:xfrm>
          <a:off x="1719795" y="9726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12198</xdr:rowOff>
    </xdr:from>
    <xdr:to>
      <xdr:col>6</xdr:col>
      <xdr:colOff>38100</xdr:colOff>
      <xdr:row>58</xdr:row>
      <xdr:rowOff>113798</xdr:rowOff>
    </xdr:to>
    <xdr:sp macro="" textlink="">
      <xdr:nvSpPr>
        <xdr:cNvPr id="132" name="フローチャート: 判断 131"/>
        <xdr:cNvSpPr/>
      </xdr:nvSpPr>
      <xdr:spPr>
        <a:xfrm>
          <a:off x="1079500" y="995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130325</xdr:rowOff>
    </xdr:from>
    <xdr:ext cx="599010" cy="259045"/>
    <xdr:sp macro="" textlink="">
      <xdr:nvSpPr>
        <xdr:cNvPr id="133" name="テキスト ボックス 132"/>
        <xdr:cNvSpPr txBox="1"/>
      </xdr:nvSpPr>
      <xdr:spPr>
        <a:xfrm>
          <a:off x="830795" y="973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74986</xdr:rowOff>
    </xdr:from>
    <xdr:to>
      <xdr:col>24</xdr:col>
      <xdr:colOff>114300</xdr:colOff>
      <xdr:row>59</xdr:row>
      <xdr:rowOff>5136</xdr:rowOff>
    </xdr:to>
    <xdr:sp macro="" textlink="">
      <xdr:nvSpPr>
        <xdr:cNvPr id="139" name="楕円 138"/>
        <xdr:cNvSpPr/>
      </xdr:nvSpPr>
      <xdr:spPr>
        <a:xfrm>
          <a:off x="4584700" y="100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161363</xdr:rowOff>
    </xdr:from>
    <xdr:ext cx="534377" cy="259045"/>
    <xdr:sp macro="" textlink="">
      <xdr:nvSpPr>
        <xdr:cNvPr id="140" name="物件費該当値テキスト"/>
        <xdr:cNvSpPr txBox="1"/>
      </xdr:nvSpPr>
      <xdr:spPr>
        <a:xfrm>
          <a:off x="4686300" y="993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82141</xdr:rowOff>
    </xdr:from>
    <xdr:to>
      <xdr:col>20</xdr:col>
      <xdr:colOff>38100</xdr:colOff>
      <xdr:row>59</xdr:row>
      <xdr:rowOff>12291</xdr:rowOff>
    </xdr:to>
    <xdr:sp macro="" textlink="">
      <xdr:nvSpPr>
        <xdr:cNvPr id="141" name="楕円 140"/>
        <xdr:cNvSpPr/>
      </xdr:nvSpPr>
      <xdr:spPr>
        <a:xfrm>
          <a:off x="3746500" y="1002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3418</xdr:rowOff>
    </xdr:from>
    <xdr:ext cx="534377" cy="259045"/>
    <xdr:sp macro="" textlink="">
      <xdr:nvSpPr>
        <xdr:cNvPr id="142" name="テキスト ボックス 141"/>
        <xdr:cNvSpPr txBox="1"/>
      </xdr:nvSpPr>
      <xdr:spPr>
        <a:xfrm>
          <a:off x="3530111" y="1011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83874</xdr:rowOff>
    </xdr:from>
    <xdr:to>
      <xdr:col>15</xdr:col>
      <xdr:colOff>101600</xdr:colOff>
      <xdr:row>59</xdr:row>
      <xdr:rowOff>14024</xdr:rowOff>
    </xdr:to>
    <xdr:sp macro="" textlink="">
      <xdr:nvSpPr>
        <xdr:cNvPr id="143" name="楕円 142"/>
        <xdr:cNvSpPr/>
      </xdr:nvSpPr>
      <xdr:spPr>
        <a:xfrm>
          <a:off x="2857500" y="1002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5151</xdr:rowOff>
    </xdr:from>
    <xdr:ext cx="534377" cy="259045"/>
    <xdr:sp macro="" textlink="">
      <xdr:nvSpPr>
        <xdr:cNvPr id="144" name="テキスト ボックス 143"/>
        <xdr:cNvSpPr txBox="1"/>
      </xdr:nvSpPr>
      <xdr:spPr>
        <a:xfrm>
          <a:off x="2641111" y="1012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71313</xdr:rowOff>
    </xdr:from>
    <xdr:to>
      <xdr:col>10</xdr:col>
      <xdr:colOff>165100</xdr:colOff>
      <xdr:row>59</xdr:row>
      <xdr:rowOff>1463</xdr:rowOff>
    </xdr:to>
    <xdr:sp macro="" textlink="">
      <xdr:nvSpPr>
        <xdr:cNvPr id="145" name="楕円 144"/>
        <xdr:cNvSpPr/>
      </xdr:nvSpPr>
      <xdr:spPr>
        <a:xfrm>
          <a:off x="1968500" y="100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164040</xdr:rowOff>
    </xdr:from>
    <xdr:ext cx="534377" cy="259045"/>
    <xdr:sp macro="" textlink="">
      <xdr:nvSpPr>
        <xdr:cNvPr id="146" name="テキスト ボックス 145"/>
        <xdr:cNvSpPr txBox="1"/>
      </xdr:nvSpPr>
      <xdr:spPr>
        <a:xfrm>
          <a:off x="1752111" y="1010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104234</xdr:rowOff>
    </xdr:from>
    <xdr:to>
      <xdr:col>6</xdr:col>
      <xdr:colOff>38100</xdr:colOff>
      <xdr:row>59</xdr:row>
      <xdr:rowOff>34384</xdr:rowOff>
    </xdr:to>
    <xdr:sp macro="" textlink="">
      <xdr:nvSpPr>
        <xdr:cNvPr id="147" name="楕円 146"/>
        <xdr:cNvSpPr/>
      </xdr:nvSpPr>
      <xdr:spPr>
        <a:xfrm>
          <a:off x="1079500" y="1004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25511</xdr:rowOff>
    </xdr:from>
    <xdr:ext cx="534377" cy="259045"/>
    <xdr:sp macro="" textlink="">
      <xdr:nvSpPr>
        <xdr:cNvPr id="148" name="テキスト ボックス 147"/>
        <xdr:cNvSpPr txBox="1"/>
      </xdr:nvSpPr>
      <xdr:spPr>
        <a:xfrm>
          <a:off x="863111" y="1014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106896</xdr:rowOff>
    </xdr:from>
    <xdr:to>
      <xdr:col>24</xdr:col>
      <xdr:colOff>62865</xdr:colOff>
      <xdr:row>79</xdr:row>
      <xdr:rowOff>28296</xdr:rowOff>
    </xdr:to>
    <xdr:cxnSp macro="">
      <xdr:nvCxnSpPr>
        <xdr:cNvPr id="172" name="直線コネクタ 171"/>
        <xdr:cNvCxnSpPr/>
      </xdr:nvCxnSpPr>
      <xdr:spPr>
        <a:xfrm flipV="1">
          <a:off x="4633595" y="12279846"/>
          <a:ext cx="1270" cy="129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32123</xdr:rowOff>
    </xdr:from>
    <xdr:ext cx="378565" cy="259045"/>
    <xdr:sp macro="" textlink="">
      <xdr:nvSpPr>
        <xdr:cNvPr id="173" name="維持補修費最小値テキスト"/>
        <xdr:cNvSpPr txBox="1"/>
      </xdr:nvSpPr>
      <xdr:spPr>
        <a:xfrm>
          <a:off x="4686300" y="1357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28296</xdr:rowOff>
    </xdr:from>
    <xdr:to>
      <xdr:col>24</xdr:col>
      <xdr:colOff>152400</xdr:colOff>
      <xdr:row>79</xdr:row>
      <xdr:rowOff>28296</xdr:rowOff>
    </xdr:to>
    <xdr:cxnSp macro="">
      <xdr:nvCxnSpPr>
        <xdr:cNvPr id="174" name="直線コネクタ 173"/>
        <xdr:cNvCxnSpPr/>
      </xdr:nvCxnSpPr>
      <xdr:spPr>
        <a:xfrm>
          <a:off x="4546600" y="1357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53573</xdr:rowOff>
    </xdr:from>
    <xdr:ext cx="534377" cy="259045"/>
    <xdr:sp macro="" textlink="">
      <xdr:nvSpPr>
        <xdr:cNvPr id="175" name="維持補修費最大値テキスト"/>
        <xdr:cNvSpPr txBox="1"/>
      </xdr:nvSpPr>
      <xdr:spPr>
        <a:xfrm>
          <a:off x="4686300" y="120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106896</xdr:rowOff>
    </xdr:from>
    <xdr:to>
      <xdr:col>24</xdr:col>
      <xdr:colOff>152400</xdr:colOff>
      <xdr:row>71</xdr:row>
      <xdr:rowOff>106896</xdr:rowOff>
    </xdr:to>
    <xdr:cxnSp macro="">
      <xdr:nvCxnSpPr>
        <xdr:cNvPr id="176" name="直線コネクタ 175"/>
        <xdr:cNvCxnSpPr/>
      </xdr:nvCxnSpPr>
      <xdr:spPr>
        <a:xfrm>
          <a:off x="4546600" y="1227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84703</xdr:rowOff>
    </xdr:from>
    <xdr:to>
      <xdr:col>24</xdr:col>
      <xdr:colOff>63500</xdr:colOff>
      <xdr:row>78</xdr:row>
      <xdr:rowOff>100171</xdr:rowOff>
    </xdr:to>
    <xdr:cxnSp macro="">
      <xdr:nvCxnSpPr>
        <xdr:cNvPr id="177" name="直線コネクタ 176"/>
        <xdr:cNvCxnSpPr/>
      </xdr:nvCxnSpPr>
      <xdr:spPr>
        <a:xfrm>
          <a:off x="3797300" y="13457803"/>
          <a:ext cx="8382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117263</xdr:rowOff>
    </xdr:from>
    <xdr:ext cx="534377" cy="259045"/>
    <xdr:sp macro="" textlink="">
      <xdr:nvSpPr>
        <xdr:cNvPr id="178" name="維持補修費平均値テキスト"/>
        <xdr:cNvSpPr txBox="1"/>
      </xdr:nvSpPr>
      <xdr:spPr>
        <a:xfrm>
          <a:off x="4686300" y="13147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94386</xdr:rowOff>
    </xdr:from>
    <xdr:to>
      <xdr:col>24</xdr:col>
      <xdr:colOff>114300</xdr:colOff>
      <xdr:row>78</xdr:row>
      <xdr:rowOff>24536</xdr:rowOff>
    </xdr:to>
    <xdr:sp macro="" textlink="">
      <xdr:nvSpPr>
        <xdr:cNvPr id="179" name="フローチャート: 判断 178"/>
        <xdr:cNvSpPr/>
      </xdr:nvSpPr>
      <xdr:spPr>
        <a:xfrm>
          <a:off x="45847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83922</xdr:rowOff>
    </xdr:from>
    <xdr:to>
      <xdr:col>19</xdr:col>
      <xdr:colOff>177800</xdr:colOff>
      <xdr:row>78</xdr:row>
      <xdr:rowOff>84703</xdr:rowOff>
    </xdr:to>
    <xdr:cxnSp macro="">
      <xdr:nvCxnSpPr>
        <xdr:cNvPr id="180" name="直線コネクタ 179"/>
        <xdr:cNvCxnSpPr/>
      </xdr:nvCxnSpPr>
      <xdr:spPr>
        <a:xfrm>
          <a:off x="2908300" y="13457022"/>
          <a:ext cx="889000" cy="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110350</xdr:rowOff>
    </xdr:from>
    <xdr:to>
      <xdr:col>20</xdr:col>
      <xdr:colOff>38100</xdr:colOff>
      <xdr:row>78</xdr:row>
      <xdr:rowOff>40500</xdr:rowOff>
    </xdr:to>
    <xdr:sp macro="" textlink="">
      <xdr:nvSpPr>
        <xdr:cNvPr id="181" name="フローチャート: 判断 180"/>
        <xdr:cNvSpPr/>
      </xdr:nvSpPr>
      <xdr:spPr>
        <a:xfrm>
          <a:off x="3746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57027</xdr:rowOff>
    </xdr:from>
    <xdr:ext cx="534377" cy="259045"/>
    <xdr:sp macro="" textlink="">
      <xdr:nvSpPr>
        <xdr:cNvPr id="182" name="テキスト ボックス 181"/>
        <xdr:cNvSpPr txBox="1"/>
      </xdr:nvSpPr>
      <xdr:spPr>
        <a:xfrm>
          <a:off x="3530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83922</xdr:rowOff>
    </xdr:from>
    <xdr:to>
      <xdr:col>15</xdr:col>
      <xdr:colOff>50800</xdr:colOff>
      <xdr:row>79</xdr:row>
      <xdr:rowOff>25609</xdr:rowOff>
    </xdr:to>
    <xdr:cxnSp macro="">
      <xdr:nvCxnSpPr>
        <xdr:cNvPr id="183" name="直線コネクタ 182"/>
        <xdr:cNvCxnSpPr/>
      </xdr:nvCxnSpPr>
      <xdr:spPr>
        <a:xfrm flipV="1">
          <a:off x="2019300" y="13457022"/>
          <a:ext cx="889000" cy="11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116027</xdr:rowOff>
    </xdr:from>
    <xdr:to>
      <xdr:col>15</xdr:col>
      <xdr:colOff>101600</xdr:colOff>
      <xdr:row>78</xdr:row>
      <xdr:rowOff>46177</xdr:rowOff>
    </xdr:to>
    <xdr:sp macro="" textlink="">
      <xdr:nvSpPr>
        <xdr:cNvPr id="184" name="フローチャート: 判断 183"/>
        <xdr:cNvSpPr/>
      </xdr:nvSpPr>
      <xdr:spPr>
        <a:xfrm>
          <a:off x="2857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62704</xdr:rowOff>
    </xdr:from>
    <xdr:ext cx="534377" cy="259045"/>
    <xdr:sp macro="" textlink="">
      <xdr:nvSpPr>
        <xdr:cNvPr id="185" name="テキスト ボックス 184"/>
        <xdr:cNvSpPr txBox="1"/>
      </xdr:nvSpPr>
      <xdr:spPr>
        <a:xfrm>
          <a:off x="2641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138309</xdr:rowOff>
    </xdr:from>
    <xdr:to>
      <xdr:col>10</xdr:col>
      <xdr:colOff>114300</xdr:colOff>
      <xdr:row>79</xdr:row>
      <xdr:rowOff>25609</xdr:rowOff>
    </xdr:to>
    <xdr:cxnSp macro="">
      <xdr:nvCxnSpPr>
        <xdr:cNvPr id="186" name="直線コネクタ 185"/>
        <xdr:cNvCxnSpPr/>
      </xdr:nvCxnSpPr>
      <xdr:spPr>
        <a:xfrm>
          <a:off x="1130300" y="13511409"/>
          <a:ext cx="889000"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140773</xdr:rowOff>
    </xdr:from>
    <xdr:to>
      <xdr:col>10</xdr:col>
      <xdr:colOff>165100</xdr:colOff>
      <xdr:row>78</xdr:row>
      <xdr:rowOff>70923</xdr:rowOff>
    </xdr:to>
    <xdr:sp macro="" textlink="">
      <xdr:nvSpPr>
        <xdr:cNvPr id="187" name="フローチャート: 判断 186"/>
        <xdr:cNvSpPr/>
      </xdr:nvSpPr>
      <xdr:spPr>
        <a:xfrm>
          <a:off x="1968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87450</xdr:rowOff>
    </xdr:from>
    <xdr:ext cx="534377" cy="259045"/>
    <xdr:sp macro="" textlink="">
      <xdr:nvSpPr>
        <xdr:cNvPr id="188" name="テキスト ボックス 187"/>
        <xdr:cNvSpPr txBox="1"/>
      </xdr:nvSpPr>
      <xdr:spPr>
        <a:xfrm>
          <a:off x="1752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167824</xdr:rowOff>
    </xdr:from>
    <xdr:to>
      <xdr:col>6</xdr:col>
      <xdr:colOff>38100</xdr:colOff>
      <xdr:row>78</xdr:row>
      <xdr:rowOff>97974</xdr:rowOff>
    </xdr:to>
    <xdr:sp macro="" textlink="">
      <xdr:nvSpPr>
        <xdr:cNvPr id="189" name="フローチャート: 判断 188"/>
        <xdr:cNvSpPr/>
      </xdr:nvSpPr>
      <xdr:spPr>
        <a:xfrm>
          <a:off x="1079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114501</xdr:rowOff>
    </xdr:from>
    <xdr:ext cx="469744" cy="259045"/>
    <xdr:sp macro="" textlink="">
      <xdr:nvSpPr>
        <xdr:cNvPr id="190" name="テキスト ボックス 189"/>
        <xdr:cNvSpPr txBox="1"/>
      </xdr:nvSpPr>
      <xdr:spPr>
        <a:xfrm>
          <a:off x="895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49371</xdr:rowOff>
    </xdr:from>
    <xdr:to>
      <xdr:col>24</xdr:col>
      <xdr:colOff>114300</xdr:colOff>
      <xdr:row>78</xdr:row>
      <xdr:rowOff>150971</xdr:rowOff>
    </xdr:to>
    <xdr:sp macro="" textlink="">
      <xdr:nvSpPr>
        <xdr:cNvPr id="196" name="楕円 195"/>
        <xdr:cNvSpPr/>
      </xdr:nvSpPr>
      <xdr:spPr>
        <a:xfrm>
          <a:off x="4584700" y="1342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135748</xdr:rowOff>
    </xdr:from>
    <xdr:ext cx="469744" cy="259045"/>
    <xdr:sp macro="" textlink="">
      <xdr:nvSpPr>
        <xdr:cNvPr id="197" name="維持補修費該当値テキスト"/>
        <xdr:cNvSpPr txBox="1"/>
      </xdr:nvSpPr>
      <xdr:spPr>
        <a:xfrm>
          <a:off x="4686300" y="13337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33903</xdr:rowOff>
    </xdr:from>
    <xdr:to>
      <xdr:col>20</xdr:col>
      <xdr:colOff>38100</xdr:colOff>
      <xdr:row>78</xdr:row>
      <xdr:rowOff>135503</xdr:rowOff>
    </xdr:to>
    <xdr:sp macro="" textlink="">
      <xdr:nvSpPr>
        <xdr:cNvPr id="198" name="楕円 197"/>
        <xdr:cNvSpPr/>
      </xdr:nvSpPr>
      <xdr:spPr>
        <a:xfrm>
          <a:off x="3746500" y="1340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126630</xdr:rowOff>
    </xdr:from>
    <xdr:ext cx="469744" cy="259045"/>
    <xdr:sp macro="" textlink="">
      <xdr:nvSpPr>
        <xdr:cNvPr id="199" name="テキスト ボックス 198"/>
        <xdr:cNvSpPr txBox="1"/>
      </xdr:nvSpPr>
      <xdr:spPr>
        <a:xfrm>
          <a:off x="3562428" y="1349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33122</xdr:rowOff>
    </xdr:from>
    <xdr:to>
      <xdr:col>15</xdr:col>
      <xdr:colOff>101600</xdr:colOff>
      <xdr:row>78</xdr:row>
      <xdr:rowOff>134722</xdr:rowOff>
    </xdr:to>
    <xdr:sp macro="" textlink="">
      <xdr:nvSpPr>
        <xdr:cNvPr id="200" name="楕円 199"/>
        <xdr:cNvSpPr/>
      </xdr:nvSpPr>
      <xdr:spPr>
        <a:xfrm>
          <a:off x="2857500" y="134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125849</xdr:rowOff>
    </xdr:from>
    <xdr:ext cx="469744" cy="259045"/>
    <xdr:sp macro="" textlink="">
      <xdr:nvSpPr>
        <xdr:cNvPr id="201" name="テキスト ボックス 200"/>
        <xdr:cNvSpPr txBox="1"/>
      </xdr:nvSpPr>
      <xdr:spPr>
        <a:xfrm>
          <a:off x="2673428" y="13498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146259</xdr:rowOff>
    </xdr:from>
    <xdr:to>
      <xdr:col>10</xdr:col>
      <xdr:colOff>165100</xdr:colOff>
      <xdr:row>79</xdr:row>
      <xdr:rowOff>76409</xdr:rowOff>
    </xdr:to>
    <xdr:sp macro="" textlink="">
      <xdr:nvSpPr>
        <xdr:cNvPr id="202" name="楕円 201"/>
        <xdr:cNvSpPr/>
      </xdr:nvSpPr>
      <xdr:spPr>
        <a:xfrm>
          <a:off x="1968500" y="1351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67536</xdr:rowOff>
    </xdr:from>
    <xdr:ext cx="378565" cy="259045"/>
    <xdr:sp macro="" textlink="">
      <xdr:nvSpPr>
        <xdr:cNvPr id="203" name="テキスト ボックス 202"/>
        <xdr:cNvSpPr txBox="1"/>
      </xdr:nvSpPr>
      <xdr:spPr>
        <a:xfrm>
          <a:off x="1830017" y="1361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87509</xdr:rowOff>
    </xdr:from>
    <xdr:to>
      <xdr:col>6</xdr:col>
      <xdr:colOff>38100</xdr:colOff>
      <xdr:row>79</xdr:row>
      <xdr:rowOff>17659</xdr:rowOff>
    </xdr:to>
    <xdr:sp macro="" textlink="">
      <xdr:nvSpPr>
        <xdr:cNvPr id="204" name="楕円 203"/>
        <xdr:cNvSpPr/>
      </xdr:nvSpPr>
      <xdr:spPr>
        <a:xfrm>
          <a:off x="1079500" y="1346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8786</xdr:rowOff>
    </xdr:from>
    <xdr:ext cx="469744" cy="259045"/>
    <xdr:sp macro="" textlink="">
      <xdr:nvSpPr>
        <xdr:cNvPr id="205" name="テキスト ボックス 204"/>
        <xdr:cNvSpPr txBox="1"/>
      </xdr:nvSpPr>
      <xdr:spPr>
        <a:xfrm>
          <a:off x="895428" y="1355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88182</xdr:rowOff>
    </xdr:from>
    <xdr:to>
      <xdr:col>24</xdr:col>
      <xdr:colOff>62865</xdr:colOff>
      <xdr:row>99</xdr:row>
      <xdr:rowOff>40277</xdr:rowOff>
    </xdr:to>
    <xdr:cxnSp macro="">
      <xdr:nvCxnSpPr>
        <xdr:cNvPr id="228" name="直線コネクタ 227"/>
        <xdr:cNvCxnSpPr/>
      </xdr:nvCxnSpPr>
      <xdr:spPr>
        <a:xfrm flipV="1">
          <a:off x="4633595" y="15518682"/>
          <a:ext cx="1270" cy="1495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44104</xdr:rowOff>
    </xdr:from>
    <xdr:ext cx="534377" cy="259045"/>
    <xdr:sp macro="" textlink="">
      <xdr:nvSpPr>
        <xdr:cNvPr id="229" name="扶助費最小値テキスト"/>
        <xdr:cNvSpPr txBox="1"/>
      </xdr:nvSpPr>
      <xdr:spPr>
        <a:xfrm>
          <a:off x="4686300" y="1701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40277</xdr:rowOff>
    </xdr:from>
    <xdr:to>
      <xdr:col>24</xdr:col>
      <xdr:colOff>152400</xdr:colOff>
      <xdr:row>99</xdr:row>
      <xdr:rowOff>40277</xdr:rowOff>
    </xdr:to>
    <xdr:cxnSp macro="">
      <xdr:nvCxnSpPr>
        <xdr:cNvPr id="230" name="直線コネクタ 229"/>
        <xdr:cNvCxnSpPr/>
      </xdr:nvCxnSpPr>
      <xdr:spPr>
        <a:xfrm>
          <a:off x="4546600" y="1701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34859</xdr:rowOff>
    </xdr:from>
    <xdr:ext cx="599010" cy="259045"/>
    <xdr:sp macro="" textlink="">
      <xdr:nvSpPr>
        <xdr:cNvPr id="231" name="扶助費最大値テキスト"/>
        <xdr:cNvSpPr txBox="1"/>
      </xdr:nvSpPr>
      <xdr:spPr>
        <a:xfrm>
          <a:off x="4686300" y="1529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88182</xdr:rowOff>
    </xdr:from>
    <xdr:to>
      <xdr:col>24</xdr:col>
      <xdr:colOff>152400</xdr:colOff>
      <xdr:row>90</xdr:row>
      <xdr:rowOff>88182</xdr:rowOff>
    </xdr:to>
    <xdr:cxnSp macro="">
      <xdr:nvCxnSpPr>
        <xdr:cNvPr id="232" name="直線コネクタ 231"/>
        <xdr:cNvCxnSpPr/>
      </xdr:nvCxnSpPr>
      <xdr:spPr>
        <a:xfrm>
          <a:off x="4546600" y="1551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24595</xdr:rowOff>
    </xdr:from>
    <xdr:to>
      <xdr:col>24</xdr:col>
      <xdr:colOff>63500</xdr:colOff>
      <xdr:row>94</xdr:row>
      <xdr:rowOff>131736</xdr:rowOff>
    </xdr:to>
    <xdr:cxnSp macro="">
      <xdr:nvCxnSpPr>
        <xdr:cNvPr id="233" name="直線コネクタ 232"/>
        <xdr:cNvCxnSpPr/>
      </xdr:nvCxnSpPr>
      <xdr:spPr>
        <a:xfrm flipV="1">
          <a:off x="3797300" y="16140895"/>
          <a:ext cx="838200" cy="107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63440</xdr:rowOff>
    </xdr:from>
    <xdr:ext cx="534377" cy="259045"/>
    <xdr:sp macro="" textlink="">
      <xdr:nvSpPr>
        <xdr:cNvPr id="234" name="扶助費平均値テキスト"/>
        <xdr:cNvSpPr txBox="1"/>
      </xdr:nvSpPr>
      <xdr:spPr>
        <a:xfrm>
          <a:off x="4686300" y="16522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85013</xdr:rowOff>
    </xdr:from>
    <xdr:to>
      <xdr:col>24</xdr:col>
      <xdr:colOff>114300</xdr:colOff>
      <xdr:row>97</xdr:row>
      <xdr:rowOff>15163</xdr:rowOff>
    </xdr:to>
    <xdr:sp macro="" textlink="">
      <xdr:nvSpPr>
        <xdr:cNvPr id="235" name="フローチャート: 判断 234"/>
        <xdr:cNvSpPr/>
      </xdr:nvSpPr>
      <xdr:spPr>
        <a:xfrm>
          <a:off x="4584700" y="165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109096</xdr:rowOff>
    </xdr:from>
    <xdr:to>
      <xdr:col>19</xdr:col>
      <xdr:colOff>177800</xdr:colOff>
      <xdr:row>94</xdr:row>
      <xdr:rowOff>131736</xdr:rowOff>
    </xdr:to>
    <xdr:cxnSp macro="">
      <xdr:nvCxnSpPr>
        <xdr:cNvPr id="236" name="直線コネクタ 235"/>
        <xdr:cNvCxnSpPr/>
      </xdr:nvCxnSpPr>
      <xdr:spPr>
        <a:xfrm>
          <a:off x="2908300" y="16053946"/>
          <a:ext cx="889000" cy="19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133604</xdr:rowOff>
    </xdr:from>
    <xdr:to>
      <xdr:col>20</xdr:col>
      <xdr:colOff>38100</xdr:colOff>
      <xdr:row>97</xdr:row>
      <xdr:rowOff>63754</xdr:rowOff>
    </xdr:to>
    <xdr:sp macro="" textlink="">
      <xdr:nvSpPr>
        <xdr:cNvPr id="237" name="フローチャート: 判断 236"/>
        <xdr:cNvSpPr/>
      </xdr:nvSpPr>
      <xdr:spPr>
        <a:xfrm>
          <a:off x="3746500" y="1659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54881</xdr:rowOff>
    </xdr:from>
    <xdr:ext cx="534377" cy="259045"/>
    <xdr:sp macro="" textlink="">
      <xdr:nvSpPr>
        <xdr:cNvPr id="238" name="テキスト ボックス 237"/>
        <xdr:cNvSpPr txBox="1"/>
      </xdr:nvSpPr>
      <xdr:spPr>
        <a:xfrm>
          <a:off x="3530111" y="1668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109096</xdr:rowOff>
    </xdr:from>
    <xdr:to>
      <xdr:col>15</xdr:col>
      <xdr:colOff>50800</xdr:colOff>
      <xdr:row>95</xdr:row>
      <xdr:rowOff>31307</xdr:rowOff>
    </xdr:to>
    <xdr:cxnSp macro="">
      <xdr:nvCxnSpPr>
        <xdr:cNvPr id="239" name="直線コネクタ 238"/>
        <xdr:cNvCxnSpPr/>
      </xdr:nvCxnSpPr>
      <xdr:spPr>
        <a:xfrm flipV="1">
          <a:off x="2019300" y="16053946"/>
          <a:ext cx="889000" cy="26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25039</xdr:rowOff>
    </xdr:from>
    <xdr:to>
      <xdr:col>15</xdr:col>
      <xdr:colOff>101600</xdr:colOff>
      <xdr:row>96</xdr:row>
      <xdr:rowOff>126639</xdr:rowOff>
    </xdr:to>
    <xdr:sp macro="" textlink="">
      <xdr:nvSpPr>
        <xdr:cNvPr id="240" name="フローチャート: 判断 239"/>
        <xdr:cNvSpPr/>
      </xdr:nvSpPr>
      <xdr:spPr>
        <a:xfrm>
          <a:off x="2857500" y="1648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117766</xdr:rowOff>
    </xdr:from>
    <xdr:ext cx="534377" cy="259045"/>
    <xdr:sp macro="" textlink="">
      <xdr:nvSpPr>
        <xdr:cNvPr id="241" name="テキスト ボックス 240"/>
        <xdr:cNvSpPr txBox="1"/>
      </xdr:nvSpPr>
      <xdr:spPr>
        <a:xfrm>
          <a:off x="2641111" y="1657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31307</xdr:rowOff>
    </xdr:from>
    <xdr:to>
      <xdr:col>10</xdr:col>
      <xdr:colOff>114300</xdr:colOff>
      <xdr:row>96</xdr:row>
      <xdr:rowOff>39884</xdr:rowOff>
    </xdr:to>
    <xdr:cxnSp macro="">
      <xdr:nvCxnSpPr>
        <xdr:cNvPr id="242" name="直線コネクタ 241"/>
        <xdr:cNvCxnSpPr/>
      </xdr:nvCxnSpPr>
      <xdr:spPr>
        <a:xfrm flipV="1">
          <a:off x="1130300" y="16319057"/>
          <a:ext cx="889000" cy="18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75696</xdr:rowOff>
    </xdr:from>
    <xdr:to>
      <xdr:col>10</xdr:col>
      <xdr:colOff>165100</xdr:colOff>
      <xdr:row>98</xdr:row>
      <xdr:rowOff>5846</xdr:rowOff>
    </xdr:to>
    <xdr:sp macro="" textlink="">
      <xdr:nvSpPr>
        <xdr:cNvPr id="243" name="フローチャート: 判断 242"/>
        <xdr:cNvSpPr/>
      </xdr:nvSpPr>
      <xdr:spPr>
        <a:xfrm>
          <a:off x="1968500" y="167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168423</xdr:rowOff>
    </xdr:from>
    <xdr:ext cx="534377" cy="259045"/>
    <xdr:sp macro="" textlink="">
      <xdr:nvSpPr>
        <xdr:cNvPr id="244" name="テキスト ボックス 243"/>
        <xdr:cNvSpPr txBox="1"/>
      </xdr:nvSpPr>
      <xdr:spPr>
        <a:xfrm>
          <a:off x="1752111" y="167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75002</xdr:rowOff>
    </xdr:from>
    <xdr:to>
      <xdr:col>6</xdr:col>
      <xdr:colOff>38100</xdr:colOff>
      <xdr:row>98</xdr:row>
      <xdr:rowOff>5152</xdr:rowOff>
    </xdr:to>
    <xdr:sp macro="" textlink="">
      <xdr:nvSpPr>
        <xdr:cNvPr id="245" name="フローチャート: 判断 244"/>
        <xdr:cNvSpPr/>
      </xdr:nvSpPr>
      <xdr:spPr>
        <a:xfrm>
          <a:off x="1079500" y="1670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167729</xdr:rowOff>
    </xdr:from>
    <xdr:ext cx="534377" cy="259045"/>
    <xdr:sp macro="" textlink="">
      <xdr:nvSpPr>
        <xdr:cNvPr id="246" name="テキスト ボックス 245"/>
        <xdr:cNvSpPr txBox="1"/>
      </xdr:nvSpPr>
      <xdr:spPr>
        <a:xfrm>
          <a:off x="863111" y="167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145245</xdr:rowOff>
    </xdr:from>
    <xdr:to>
      <xdr:col>24</xdr:col>
      <xdr:colOff>114300</xdr:colOff>
      <xdr:row>94</xdr:row>
      <xdr:rowOff>75395</xdr:rowOff>
    </xdr:to>
    <xdr:sp macro="" textlink="">
      <xdr:nvSpPr>
        <xdr:cNvPr id="252" name="楕円 251"/>
        <xdr:cNvSpPr/>
      </xdr:nvSpPr>
      <xdr:spPr>
        <a:xfrm>
          <a:off x="4584700" y="1609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168122</xdr:rowOff>
    </xdr:from>
    <xdr:ext cx="599010" cy="259045"/>
    <xdr:sp macro="" textlink="">
      <xdr:nvSpPr>
        <xdr:cNvPr id="253" name="扶助費該当値テキスト"/>
        <xdr:cNvSpPr txBox="1"/>
      </xdr:nvSpPr>
      <xdr:spPr>
        <a:xfrm>
          <a:off x="4686300" y="15941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80936</xdr:rowOff>
    </xdr:from>
    <xdr:to>
      <xdr:col>20</xdr:col>
      <xdr:colOff>38100</xdr:colOff>
      <xdr:row>95</xdr:row>
      <xdr:rowOff>11086</xdr:rowOff>
    </xdr:to>
    <xdr:sp macro="" textlink="">
      <xdr:nvSpPr>
        <xdr:cNvPr id="254" name="楕円 253"/>
        <xdr:cNvSpPr/>
      </xdr:nvSpPr>
      <xdr:spPr>
        <a:xfrm>
          <a:off x="3746500" y="1619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27613</xdr:rowOff>
    </xdr:from>
    <xdr:ext cx="599010" cy="259045"/>
    <xdr:sp macro="" textlink="">
      <xdr:nvSpPr>
        <xdr:cNvPr id="255" name="テキスト ボックス 254"/>
        <xdr:cNvSpPr txBox="1"/>
      </xdr:nvSpPr>
      <xdr:spPr>
        <a:xfrm>
          <a:off x="3497795" y="1597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58296</xdr:rowOff>
    </xdr:from>
    <xdr:to>
      <xdr:col>15</xdr:col>
      <xdr:colOff>101600</xdr:colOff>
      <xdr:row>93</xdr:row>
      <xdr:rowOff>159896</xdr:rowOff>
    </xdr:to>
    <xdr:sp macro="" textlink="">
      <xdr:nvSpPr>
        <xdr:cNvPr id="256" name="楕円 255"/>
        <xdr:cNvSpPr/>
      </xdr:nvSpPr>
      <xdr:spPr>
        <a:xfrm>
          <a:off x="2857500" y="1600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4973</xdr:rowOff>
    </xdr:from>
    <xdr:ext cx="599010" cy="259045"/>
    <xdr:sp macro="" textlink="">
      <xdr:nvSpPr>
        <xdr:cNvPr id="257" name="テキスト ボックス 256"/>
        <xdr:cNvSpPr txBox="1"/>
      </xdr:nvSpPr>
      <xdr:spPr>
        <a:xfrm>
          <a:off x="2608795" y="1577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151957</xdr:rowOff>
    </xdr:from>
    <xdr:to>
      <xdr:col>10</xdr:col>
      <xdr:colOff>165100</xdr:colOff>
      <xdr:row>95</xdr:row>
      <xdr:rowOff>82107</xdr:rowOff>
    </xdr:to>
    <xdr:sp macro="" textlink="">
      <xdr:nvSpPr>
        <xdr:cNvPr id="258" name="楕円 257"/>
        <xdr:cNvSpPr/>
      </xdr:nvSpPr>
      <xdr:spPr>
        <a:xfrm>
          <a:off x="1968500" y="1626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98634</xdr:rowOff>
    </xdr:from>
    <xdr:ext cx="599010" cy="259045"/>
    <xdr:sp macro="" textlink="">
      <xdr:nvSpPr>
        <xdr:cNvPr id="259" name="テキスト ボックス 258"/>
        <xdr:cNvSpPr txBox="1"/>
      </xdr:nvSpPr>
      <xdr:spPr>
        <a:xfrm>
          <a:off x="1719795" y="160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160534</xdr:rowOff>
    </xdr:from>
    <xdr:to>
      <xdr:col>6</xdr:col>
      <xdr:colOff>38100</xdr:colOff>
      <xdr:row>96</xdr:row>
      <xdr:rowOff>90684</xdr:rowOff>
    </xdr:to>
    <xdr:sp macro="" textlink="">
      <xdr:nvSpPr>
        <xdr:cNvPr id="260" name="楕円 259"/>
        <xdr:cNvSpPr/>
      </xdr:nvSpPr>
      <xdr:spPr>
        <a:xfrm>
          <a:off x="1079500" y="1644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107211</xdr:rowOff>
    </xdr:from>
    <xdr:ext cx="534377" cy="259045"/>
    <xdr:sp macro="" textlink="">
      <xdr:nvSpPr>
        <xdr:cNvPr id="261" name="テキスト ボックス 260"/>
        <xdr:cNvSpPr txBox="1"/>
      </xdr:nvSpPr>
      <xdr:spPr>
        <a:xfrm>
          <a:off x="863111" y="1622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58596</xdr:rowOff>
    </xdr:from>
    <xdr:to>
      <xdr:col>54</xdr:col>
      <xdr:colOff>189865</xdr:colOff>
      <xdr:row>38</xdr:row>
      <xdr:rowOff>94590</xdr:rowOff>
    </xdr:to>
    <xdr:cxnSp macro="">
      <xdr:nvCxnSpPr>
        <xdr:cNvPr id="287" name="直線コネクタ 286"/>
        <xdr:cNvCxnSpPr/>
      </xdr:nvCxnSpPr>
      <xdr:spPr>
        <a:xfrm flipV="1">
          <a:off x="10475595" y="5202096"/>
          <a:ext cx="1270" cy="140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98417</xdr:rowOff>
    </xdr:from>
    <xdr:ext cx="534377" cy="259045"/>
    <xdr:sp macro="" textlink="">
      <xdr:nvSpPr>
        <xdr:cNvPr id="288" name="補助費等最小値テキスト"/>
        <xdr:cNvSpPr txBox="1"/>
      </xdr:nvSpPr>
      <xdr:spPr>
        <a:xfrm>
          <a:off x="10528300" y="6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94590</xdr:rowOff>
    </xdr:from>
    <xdr:to>
      <xdr:col>55</xdr:col>
      <xdr:colOff>88900</xdr:colOff>
      <xdr:row>38</xdr:row>
      <xdr:rowOff>94590</xdr:rowOff>
    </xdr:to>
    <xdr:cxnSp macro="">
      <xdr:nvCxnSpPr>
        <xdr:cNvPr id="289" name="直線コネクタ 288"/>
        <xdr:cNvCxnSpPr/>
      </xdr:nvCxnSpPr>
      <xdr:spPr>
        <a:xfrm>
          <a:off x="10388600" y="660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5273</xdr:rowOff>
    </xdr:from>
    <xdr:ext cx="599010" cy="259045"/>
    <xdr:sp macro="" textlink="">
      <xdr:nvSpPr>
        <xdr:cNvPr id="290" name="補助費等最大値テキスト"/>
        <xdr:cNvSpPr txBox="1"/>
      </xdr:nvSpPr>
      <xdr:spPr>
        <a:xfrm>
          <a:off x="10528300" y="497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58596</xdr:rowOff>
    </xdr:from>
    <xdr:to>
      <xdr:col>55</xdr:col>
      <xdr:colOff>88900</xdr:colOff>
      <xdr:row>30</xdr:row>
      <xdr:rowOff>58596</xdr:rowOff>
    </xdr:to>
    <xdr:cxnSp macro="">
      <xdr:nvCxnSpPr>
        <xdr:cNvPr id="291" name="直線コネクタ 290"/>
        <xdr:cNvCxnSpPr/>
      </xdr:nvCxnSpPr>
      <xdr:spPr>
        <a:xfrm>
          <a:off x="10388600" y="52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2151</xdr:rowOff>
    </xdr:from>
    <xdr:to>
      <xdr:col>55</xdr:col>
      <xdr:colOff>0</xdr:colOff>
      <xdr:row>38</xdr:row>
      <xdr:rowOff>49805</xdr:rowOff>
    </xdr:to>
    <xdr:cxnSp macro="">
      <xdr:nvCxnSpPr>
        <xdr:cNvPr id="292" name="直線コネクタ 291"/>
        <xdr:cNvCxnSpPr/>
      </xdr:nvCxnSpPr>
      <xdr:spPr>
        <a:xfrm flipV="1">
          <a:off x="9639300" y="6517251"/>
          <a:ext cx="838200" cy="4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65936</xdr:rowOff>
    </xdr:from>
    <xdr:ext cx="599010" cy="259045"/>
    <xdr:sp macro="" textlink="">
      <xdr:nvSpPr>
        <xdr:cNvPr id="293" name="補助費等平均値テキスト"/>
        <xdr:cNvSpPr txBox="1"/>
      </xdr:nvSpPr>
      <xdr:spPr>
        <a:xfrm>
          <a:off x="10528300" y="6066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43059</xdr:rowOff>
    </xdr:from>
    <xdr:to>
      <xdr:col>55</xdr:col>
      <xdr:colOff>50800</xdr:colOff>
      <xdr:row>36</xdr:row>
      <xdr:rowOff>144659</xdr:rowOff>
    </xdr:to>
    <xdr:sp macro="" textlink="">
      <xdr:nvSpPr>
        <xdr:cNvPr id="294" name="フローチャート: 判断 293"/>
        <xdr:cNvSpPr/>
      </xdr:nvSpPr>
      <xdr:spPr>
        <a:xfrm>
          <a:off x="104267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42931</xdr:rowOff>
    </xdr:from>
    <xdr:to>
      <xdr:col>50</xdr:col>
      <xdr:colOff>114300</xdr:colOff>
      <xdr:row>38</xdr:row>
      <xdr:rowOff>49805</xdr:rowOff>
    </xdr:to>
    <xdr:cxnSp macro="">
      <xdr:nvCxnSpPr>
        <xdr:cNvPr id="295" name="直線コネクタ 294"/>
        <xdr:cNvCxnSpPr/>
      </xdr:nvCxnSpPr>
      <xdr:spPr>
        <a:xfrm>
          <a:off x="8750300" y="6558031"/>
          <a:ext cx="889000" cy="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70070</xdr:rowOff>
    </xdr:from>
    <xdr:to>
      <xdr:col>50</xdr:col>
      <xdr:colOff>165100</xdr:colOff>
      <xdr:row>37</xdr:row>
      <xdr:rowOff>220</xdr:rowOff>
    </xdr:to>
    <xdr:sp macro="" textlink="">
      <xdr:nvSpPr>
        <xdr:cNvPr id="296" name="フローチャート: 判断 295"/>
        <xdr:cNvSpPr/>
      </xdr:nvSpPr>
      <xdr:spPr>
        <a:xfrm>
          <a:off x="9588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16747</xdr:rowOff>
    </xdr:from>
    <xdr:ext cx="599010" cy="259045"/>
    <xdr:sp macro="" textlink="">
      <xdr:nvSpPr>
        <xdr:cNvPr id="297" name="テキスト ボックス 296"/>
        <xdr:cNvSpPr txBox="1"/>
      </xdr:nvSpPr>
      <xdr:spPr>
        <a:xfrm>
          <a:off x="9339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2168</xdr:rowOff>
    </xdr:from>
    <xdr:to>
      <xdr:col>45</xdr:col>
      <xdr:colOff>177800</xdr:colOff>
      <xdr:row>38</xdr:row>
      <xdr:rowOff>42931</xdr:rowOff>
    </xdr:to>
    <xdr:cxnSp macro="">
      <xdr:nvCxnSpPr>
        <xdr:cNvPr id="298" name="直線コネクタ 297"/>
        <xdr:cNvCxnSpPr/>
      </xdr:nvCxnSpPr>
      <xdr:spPr>
        <a:xfrm>
          <a:off x="7861300" y="6174368"/>
          <a:ext cx="889000" cy="38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106081</xdr:rowOff>
    </xdr:from>
    <xdr:to>
      <xdr:col>46</xdr:col>
      <xdr:colOff>38100</xdr:colOff>
      <xdr:row>37</xdr:row>
      <xdr:rowOff>36231</xdr:rowOff>
    </xdr:to>
    <xdr:sp macro="" textlink="">
      <xdr:nvSpPr>
        <xdr:cNvPr id="299" name="フローチャート: 判断 298"/>
        <xdr:cNvSpPr/>
      </xdr:nvSpPr>
      <xdr:spPr>
        <a:xfrm>
          <a:off x="8699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52758</xdr:rowOff>
    </xdr:from>
    <xdr:ext cx="599010" cy="259045"/>
    <xdr:sp macro="" textlink="">
      <xdr:nvSpPr>
        <xdr:cNvPr id="300" name="テキスト ボックス 299"/>
        <xdr:cNvSpPr txBox="1"/>
      </xdr:nvSpPr>
      <xdr:spPr>
        <a:xfrm>
          <a:off x="8450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2168</xdr:rowOff>
    </xdr:from>
    <xdr:to>
      <xdr:col>41</xdr:col>
      <xdr:colOff>50800</xdr:colOff>
      <xdr:row>38</xdr:row>
      <xdr:rowOff>27725</xdr:rowOff>
    </xdr:to>
    <xdr:cxnSp macro="">
      <xdr:nvCxnSpPr>
        <xdr:cNvPr id="301" name="直線コネクタ 300"/>
        <xdr:cNvCxnSpPr/>
      </xdr:nvCxnSpPr>
      <xdr:spPr>
        <a:xfrm flipV="1">
          <a:off x="6972300" y="6174368"/>
          <a:ext cx="889000" cy="36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139649</xdr:rowOff>
    </xdr:from>
    <xdr:to>
      <xdr:col>41</xdr:col>
      <xdr:colOff>101600</xdr:colOff>
      <xdr:row>35</xdr:row>
      <xdr:rowOff>69799</xdr:rowOff>
    </xdr:to>
    <xdr:sp macro="" textlink="">
      <xdr:nvSpPr>
        <xdr:cNvPr id="302" name="フローチャート: 判断 301"/>
        <xdr:cNvSpPr/>
      </xdr:nvSpPr>
      <xdr:spPr>
        <a:xfrm>
          <a:off x="7810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86326</xdr:rowOff>
    </xdr:from>
    <xdr:ext cx="599010" cy="259045"/>
    <xdr:sp macro="" textlink="">
      <xdr:nvSpPr>
        <xdr:cNvPr id="303" name="テキスト ボックス 302"/>
        <xdr:cNvSpPr txBox="1"/>
      </xdr:nvSpPr>
      <xdr:spPr>
        <a:xfrm>
          <a:off x="7561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17488</xdr:rowOff>
    </xdr:from>
    <xdr:to>
      <xdr:col>36</xdr:col>
      <xdr:colOff>165100</xdr:colOff>
      <xdr:row>37</xdr:row>
      <xdr:rowOff>119088</xdr:rowOff>
    </xdr:to>
    <xdr:sp macro="" textlink="">
      <xdr:nvSpPr>
        <xdr:cNvPr id="304" name="フローチャート: 判断 303"/>
        <xdr:cNvSpPr/>
      </xdr:nvSpPr>
      <xdr:spPr>
        <a:xfrm>
          <a:off x="6921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135615</xdr:rowOff>
    </xdr:from>
    <xdr:ext cx="599010" cy="259045"/>
    <xdr:sp macro="" textlink="">
      <xdr:nvSpPr>
        <xdr:cNvPr id="305" name="テキスト ボックス 304"/>
        <xdr:cNvSpPr txBox="1"/>
      </xdr:nvSpPr>
      <xdr:spPr>
        <a:xfrm>
          <a:off x="6672795" y="613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122801</xdr:rowOff>
    </xdr:from>
    <xdr:to>
      <xdr:col>55</xdr:col>
      <xdr:colOff>50800</xdr:colOff>
      <xdr:row>38</xdr:row>
      <xdr:rowOff>52952</xdr:rowOff>
    </xdr:to>
    <xdr:sp macro="" textlink="">
      <xdr:nvSpPr>
        <xdr:cNvPr id="311" name="楕円 310"/>
        <xdr:cNvSpPr/>
      </xdr:nvSpPr>
      <xdr:spPr>
        <a:xfrm>
          <a:off x="10426700" y="64664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37728</xdr:rowOff>
    </xdr:from>
    <xdr:ext cx="534377" cy="259045"/>
    <xdr:sp macro="" textlink="">
      <xdr:nvSpPr>
        <xdr:cNvPr id="312" name="補助費等該当値テキスト"/>
        <xdr:cNvSpPr txBox="1"/>
      </xdr:nvSpPr>
      <xdr:spPr>
        <a:xfrm>
          <a:off x="10528300" y="638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170455</xdr:rowOff>
    </xdr:from>
    <xdr:to>
      <xdr:col>50</xdr:col>
      <xdr:colOff>165100</xdr:colOff>
      <xdr:row>38</xdr:row>
      <xdr:rowOff>100605</xdr:rowOff>
    </xdr:to>
    <xdr:sp macro="" textlink="">
      <xdr:nvSpPr>
        <xdr:cNvPr id="313" name="楕円 312"/>
        <xdr:cNvSpPr/>
      </xdr:nvSpPr>
      <xdr:spPr>
        <a:xfrm>
          <a:off x="9588500" y="651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91732</xdr:rowOff>
    </xdr:from>
    <xdr:ext cx="534377" cy="259045"/>
    <xdr:sp macro="" textlink="">
      <xdr:nvSpPr>
        <xdr:cNvPr id="314" name="テキスト ボックス 313"/>
        <xdr:cNvSpPr txBox="1"/>
      </xdr:nvSpPr>
      <xdr:spPr>
        <a:xfrm>
          <a:off x="9372111" y="660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163581</xdr:rowOff>
    </xdr:from>
    <xdr:to>
      <xdr:col>46</xdr:col>
      <xdr:colOff>38100</xdr:colOff>
      <xdr:row>38</xdr:row>
      <xdr:rowOff>93731</xdr:rowOff>
    </xdr:to>
    <xdr:sp macro="" textlink="">
      <xdr:nvSpPr>
        <xdr:cNvPr id="315" name="楕円 314"/>
        <xdr:cNvSpPr/>
      </xdr:nvSpPr>
      <xdr:spPr>
        <a:xfrm>
          <a:off x="8699500" y="65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84858</xdr:rowOff>
    </xdr:from>
    <xdr:ext cx="534377" cy="259045"/>
    <xdr:sp macro="" textlink="">
      <xdr:nvSpPr>
        <xdr:cNvPr id="316" name="テキスト ボックス 315"/>
        <xdr:cNvSpPr txBox="1"/>
      </xdr:nvSpPr>
      <xdr:spPr>
        <a:xfrm>
          <a:off x="8483111" y="65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122818</xdr:rowOff>
    </xdr:from>
    <xdr:to>
      <xdr:col>41</xdr:col>
      <xdr:colOff>101600</xdr:colOff>
      <xdr:row>36</xdr:row>
      <xdr:rowOff>52968</xdr:rowOff>
    </xdr:to>
    <xdr:sp macro="" textlink="">
      <xdr:nvSpPr>
        <xdr:cNvPr id="317" name="楕円 316"/>
        <xdr:cNvSpPr/>
      </xdr:nvSpPr>
      <xdr:spPr>
        <a:xfrm>
          <a:off x="7810500" y="612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44095</xdr:rowOff>
    </xdr:from>
    <xdr:ext cx="599010" cy="259045"/>
    <xdr:sp macro="" textlink="">
      <xdr:nvSpPr>
        <xdr:cNvPr id="318" name="テキスト ボックス 317"/>
        <xdr:cNvSpPr txBox="1"/>
      </xdr:nvSpPr>
      <xdr:spPr>
        <a:xfrm>
          <a:off x="7561795" y="6216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148375</xdr:rowOff>
    </xdr:from>
    <xdr:to>
      <xdr:col>36</xdr:col>
      <xdr:colOff>165100</xdr:colOff>
      <xdr:row>38</xdr:row>
      <xdr:rowOff>78525</xdr:rowOff>
    </xdr:to>
    <xdr:sp macro="" textlink="">
      <xdr:nvSpPr>
        <xdr:cNvPr id="319" name="楕円 318"/>
        <xdr:cNvSpPr/>
      </xdr:nvSpPr>
      <xdr:spPr>
        <a:xfrm>
          <a:off x="6921500" y="649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69652</xdr:rowOff>
    </xdr:from>
    <xdr:ext cx="534377" cy="259045"/>
    <xdr:sp macro="" textlink="">
      <xdr:nvSpPr>
        <xdr:cNvPr id="320" name="テキスト ボックス 319"/>
        <xdr:cNvSpPr txBox="1"/>
      </xdr:nvSpPr>
      <xdr:spPr>
        <a:xfrm>
          <a:off x="6705111" y="6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70345</xdr:rowOff>
    </xdr:from>
    <xdr:to>
      <xdr:col>54</xdr:col>
      <xdr:colOff>189865</xdr:colOff>
      <xdr:row>58</xdr:row>
      <xdr:rowOff>135062</xdr:rowOff>
    </xdr:to>
    <xdr:cxnSp macro="">
      <xdr:nvCxnSpPr>
        <xdr:cNvPr id="342" name="直線コネクタ 341"/>
        <xdr:cNvCxnSpPr/>
      </xdr:nvCxnSpPr>
      <xdr:spPr>
        <a:xfrm flipV="1">
          <a:off x="10475595" y="8814295"/>
          <a:ext cx="1270" cy="126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138889</xdr:rowOff>
    </xdr:from>
    <xdr:ext cx="534377" cy="259045"/>
    <xdr:sp macro="" textlink="">
      <xdr:nvSpPr>
        <xdr:cNvPr id="343" name="普通建設事業費最小値テキスト"/>
        <xdr:cNvSpPr txBox="1"/>
      </xdr:nvSpPr>
      <xdr:spPr>
        <a:xfrm>
          <a:off x="10528300" y="100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135062</xdr:rowOff>
    </xdr:from>
    <xdr:to>
      <xdr:col>55</xdr:col>
      <xdr:colOff>88900</xdr:colOff>
      <xdr:row>58</xdr:row>
      <xdr:rowOff>135062</xdr:rowOff>
    </xdr:to>
    <xdr:cxnSp macro="">
      <xdr:nvCxnSpPr>
        <xdr:cNvPr id="344" name="直線コネクタ 343"/>
        <xdr:cNvCxnSpPr/>
      </xdr:nvCxnSpPr>
      <xdr:spPr>
        <a:xfrm>
          <a:off x="10388600" y="1007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17022</xdr:rowOff>
    </xdr:from>
    <xdr:ext cx="690189" cy="259045"/>
    <xdr:sp macro="" textlink="">
      <xdr:nvSpPr>
        <xdr:cNvPr id="345" name="普通建設事業費最大値テキスト"/>
        <xdr:cNvSpPr txBox="1"/>
      </xdr:nvSpPr>
      <xdr:spPr>
        <a:xfrm>
          <a:off x="10528300" y="85895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70345</xdr:rowOff>
    </xdr:from>
    <xdr:to>
      <xdr:col>55</xdr:col>
      <xdr:colOff>88900</xdr:colOff>
      <xdr:row>51</xdr:row>
      <xdr:rowOff>70345</xdr:rowOff>
    </xdr:to>
    <xdr:cxnSp macro="">
      <xdr:nvCxnSpPr>
        <xdr:cNvPr id="346" name="直線コネクタ 345"/>
        <xdr:cNvCxnSpPr/>
      </xdr:nvCxnSpPr>
      <xdr:spPr>
        <a:xfrm>
          <a:off x="10388600" y="881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42829</xdr:rowOff>
    </xdr:from>
    <xdr:to>
      <xdr:col>55</xdr:col>
      <xdr:colOff>0</xdr:colOff>
      <xdr:row>58</xdr:row>
      <xdr:rowOff>101880</xdr:rowOff>
    </xdr:to>
    <xdr:cxnSp macro="">
      <xdr:nvCxnSpPr>
        <xdr:cNvPr id="347" name="直線コネクタ 346"/>
        <xdr:cNvCxnSpPr/>
      </xdr:nvCxnSpPr>
      <xdr:spPr>
        <a:xfrm>
          <a:off x="9639300" y="9986929"/>
          <a:ext cx="838200" cy="5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36256</xdr:rowOff>
    </xdr:from>
    <xdr:ext cx="599010" cy="259045"/>
    <xdr:sp macro="" textlink="">
      <xdr:nvSpPr>
        <xdr:cNvPr id="348" name="普通建設事業費平均値テキスト"/>
        <xdr:cNvSpPr txBox="1"/>
      </xdr:nvSpPr>
      <xdr:spPr>
        <a:xfrm>
          <a:off x="10528300" y="98089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13379</xdr:rowOff>
    </xdr:from>
    <xdr:to>
      <xdr:col>55</xdr:col>
      <xdr:colOff>50800</xdr:colOff>
      <xdr:row>58</xdr:row>
      <xdr:rowOff>114979</xdr:rowOff>
    </xdr:to>
    <xdr:sp macro="" textlink="">
      <xdr:nvSpPr>
        <xdr:cNvPr id="349" name="フローチャート: 判断 348"/>
        <xdr:cNvSpPr/>
      </xdr:nvSpPr>
      <xdr:spPr>
        <a:xfrm>
          <a:off x="104267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42829</xdr:rowOff>
    </xdr:from>
    <xdr:to>
      <xdr:col>50</xdr:col>
      <xdr:colOff>114300</xdr:colOff>
      <xdr:row>58</xdr:row>
      <xdr:rowOff>51638</xdr:rowOff>
    </xdr:to>
    <xdr:cxnSp macro="">
      <xdr:nvCxnSpPr>
        <xdr:cNvPr id="350" name="直線コネクタ 349"/>
        <xdr:cNvCxnSpPr/>
      </xdr:nvCxnSpPr>
      <xdr:spPr>
        <a:xfrm flipV="1">
          <a:off x="8750300" y="9986929"/>
          <a:ext cx="889000" cy="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21981</xdr:rowOff>
    </xdr:from>
    <xdr:to>
      <xdr:col>50</xdr:col>
      <xdr:colOff>165100</xdr:colOff>
      <xdr:row>58</xdr:row>
      <xdr:rowOff>123581</xdr:rowOff>
    </xdr:to>
    <xdr:sp macro="" textlink="">
      <xdr:nvSpPr>
        <xdr:cNvPr id="351" name="フローチャート: 判断 350"/>
        <xdr:cNvSpPr/>
      </xdr:nvSpPr>
      <xdr:spPr>
        <a:xfrm>
          <a:off x="9588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114708</xdr:rowOff>
    </xdr:from>
    <xdr:ext cx="599010" cy="259045"/>
    <xdr:sp macro="" textlink="">
      <xdr:nvSpPr>
        <xdr:cNvPr id="352" name="テキスト ボックス 351"/>
        <xdr:cNvSpPr txBox="1"/>
      </xdr:nvSpPr>
      <xdr:spPr>
        <a:xfrm>
          <a:off x="9339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51638</xdr:rowOff>
    </xdr:from>
    <xdr:to>
      <xdr:col>45</xdr:col>
      <xdr:colOff>177800</xdr:colOff>
      <xdr:row>58</xdr:row>
      <xdr:rowOff>85494</xdr:rowOff>
    </xdr:to>
    <xdr:cxnSp macro="">
      <xdr:nvCxnSpPr>
        <xdr:cNvPr id="353" name="直線コネクタ 352"/>
        <xdr:cNvCxnSpPr/>
      </xdr:nvCxnSpPr>
      <xdr:spPr>
        <a:xfrm flipV="1">
          <a:off x="7861300" y="9995738"/>
          <a:ext cx="889000" cy="3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25622</xdr:rowOff>
    </xdr:from>
    <xdr:to>
      <xdr:col>46</xdr:col>
      <xdr:colOff>38100</xdr:colOff>
      <xdr:row>58</xdr:row>
      <xdr:rowOff>127222</xdr:rowOff>
    </xdr:to>
    <xdr:sp macro="" textlink="">
      <xdr:nvSpPr>
        <xdr:cNvPr id="354" name="フローチャート: 判断 353"/>
        <xdr:cNvSpPr/>
      </xdr:nvSpPr>
      <xdr:spPr>
        <a:xfrm>
          <a:off x="8699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118349</xdr:rowOff>
    </xdr:from>
    <xdr:ext cx="599010" cy="259045"/>
    <xdr:sp macro="" textlink="">
      <xdr:nvSpPr>
        <xdr:cNvPr id="355" name="テキスト ボックス 354"/>
        <xdr:cNvSpPr txBox="1"/>
      </xdr:nvSpPr>
      <xdr:spPr>
        <a:xfrm>
          <a:off x="8450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141117</xdr:rowOff>
    </xdr:from>
    <xdr:to>
      <xdr:col>41</xdr:col>
      <xdr:colOff>50800</xdr:colOff>
      <xdr:row>58</xdr:row>
      <xdr:rowOff>85494</xdr:rowOff>
    </xdr:to>
    <xdr:cxnSp macro="">
      <xdr:nvCxnSpPr>
        <xdr:cNvPr id="356" name="直線コネクタ 355"/>
        <xdr:cNvCxnSpPr/>
      </xdr:nvCxnSpPr>
      <xdr:spPr>
        <a:xfrm>
          <a:off x="6972300" y="9913767"/>
          <a:ext cx="889000" cy="11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31571</xdr:rowOff>
    </xdr:from>
    <xdr:to>
      <xdr:col>41</xdr:col>
      <xdr:colOff>101600</xdr:colOff>
      <xdr:row>58</xdr:row>
      <xdr:rowOff>133171</xdr:rowOff>
    </xdr:to>
    <xdr:sp macro="" textlink="">
      <xdr:nvSpPr>
        <xdr:cNvPr id="357" name="フローチャート: 判断 356"/>
        <xdr:cNvSpPr/>
      </xdr:nvSpPr>
      <xdr:spPr>
        <a:xfrm>
          <a:off x="7810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149698</xdr:rowOff>
    </xdr:from>
    <xdr:ext cx="599010" cy="259045"/>
    <xdr:sp macro="" textlink="">
      <xdr:nvSpPr>
        <xdr:cNvPr id="358" name="テキスト ボックス 357"/>
        <xdr:cNvSpPr txBox="1"/>
      </xdr:nvSpPr>
      <xdr:spPr>
        <a:xfrm>
          <a:off x="7561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22543</xdr:rowOff>
    </xdr:from>
    <xdr:to>
      <xdr:col>36</xdr:col>
      <xdr:colOff>165100</xdr:colOff>
      <xdr:row>58</xdr:row>
      <xdr:rowOff>124143</xdr:rowOff>
    </xdr:to>
    <xdr:sp macro="" textlink="">
      <xdr:nvSpPr>
        <xdr:cNvPr id="359" name="フローチャート: 判断 358"/>
        <xdr:cNvSpPr/>
      </xdr:nvSpPr>
      <xdr:spPr>
        <a:xfrm>
          <a:off x="6921500" y="99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115270</xdr:rowOff>
    </xdr:from>
    <xdr:ext cx="599010" cy="259045"/>
    <xdr:sp macro="" textlink="">
      <xdr:nvSpPr>
        <xdr:cNvPr id="360" name="テキスト ボックス 359"/>
        <xdr:cNvSpPr txBox="1"/>
      </xdr:nvSpPr>
      <xdr:spPr>
        <a:xfrm>
          <a:off x="6672795" y="1005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51080</xdr:rowOff>
    </xdr:from>
    <xdr:to>
      <xdr:col>55</xdr:col>
      <xdr:colOff>50800</xdr:colOff>
      <xdr:row>58</xdr:row>
      <xdr:rowOff>152680</xdr:rowOff>
    </xdr:to>
    <xdr:sp macro="" textlink="">
      <xdr:nvSpPr>
        <xdr:cNvPr id="366" name="楕円 365"/>
        <xdr:cNvSpPr/>
      </xdr:nvSpPr>
      <xdr:spPr>
        <a:xfrm>
          <a:off x="10426700" y="999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163256</xdr:rowOff>
    </xdr:from>
    <xdr:ext cx="534377" cy="259045"/>
    <xdr:sp macro="" textlink="">
      <xdr:nvSpPr>
        <xdr:cNvPr id="367" name="普通建設事業費該当値テキスト"/>
        <xdr:cNvSpPr txBox="1"/>
      </xdr:nvSpPr>
      <xdr:spPr>
        <a:xfrm>
          <a:off x="10528300" y="993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163479</xdr:rowOff>
    </xdr:from>
    <xdr:to>
      <xdr:col>50</xdr:col>
      <xdr:colOff>165100</xdr:colOff>
      <xdr:row>58</xdr:row>
      <xdr:rowOff>93629</xdr:rowOff>
    </xdr:to>
    <xdr:sp macro="" textlink="">
      <xdr:nvSpPr>
        <xdr:cNvPr id="368" name="楕円 367"/>
        <xdr:cNvSpPr/>
      </xdr:nvSpPr>
      <xdr:spPr>
        <a:xfrm>
          <a:off x="9588500" y="993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110156</xdr:rowOff>
    </xdr:from>
    <xdr:ext cx="599010" cy="259045"/>
    <xdr:sp macro="" textlink="">
      <xdr:nvSpPr>
        <xdr:cNvPr id="369" name="テキスト ボックス 368"/>
        <xdr:cNvSpPr txBox="1"/>
      </xdr:nvSpPr>
      <xdr:spPr>
        <a:xfrm>
          <a:off x="9339795" y="971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838</xdr:rowOff>
    </xdr:from>
    <xdr:to>
      <xdr:col>46</xdr:col>
      <xdr:colOff>38100</xdr:colOff>
      <xdr:row>58</xdr:row>
      <xdr:rowOff>102438</xdr:rowOff>
    </xdr:to>
    <xdr:sp macro="" textlink="">
      <xdr:nvSpPr>
        <xdr:cNvPr id="370" name="楕円 369"/>
        <xdr:cNvSpPr/>
      </xdr:nvSpPr>
      <xdr:spPr>
        <a:xfrm>
          <a:off x="8699500" y="994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118965</xdr:rowOff>
    </xdr:from>
    <xdr:ext cx="599010" cy="259045"/>
    <xdr:sp macro="" textlink="">
      <xdr:nvSpPr>
        <xdr:cNvPr id="371" name="テキスト ボックス 370"/>
        <xdr:cNvSpPr txBox="1"/>
      </xdr:nvSpPr>
      <xdr:spPr>
        <a:xfrm>
          <a:off x="8450795" y="972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34694</xdr:rowOff>
    </xdr:from>
    <xdr:to>
      <xdr:col>41</xdr:col>
      <xdr:colOff>101600</xdr:colOff>
      <xdr:row>58</xdr:row>
      <xdr:rowOff>136294</xdr:rowOff>
    </xdr:to>
    <xdr:sp macro="" textlink="">
      <xdr:nvSpPr>
        <xdr:cNvPr id="372" name="楕円 371"/>
        <xdr:cNvSpPr/>
      </xdr:nvSpPr>
      <xdr:spPr>
        <a:xfrm>
          <a:off x="7810500" y="99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127421</xdr:rowOff>
    </xdr:from>
    <xdr:ext cx="599010" cy="259045"/>
    <xdr:sp macro="" textlink="">
      <xdr:nvSpPr>
        <xdr:cNvPr id="373" name="テキスト ボックス 372"/>
        <xdr:cNvSpPr txBox="1"/>
      </xdr:nvSpPr>
      <xdr:spPr>
        <a:xfrm>
          <a:off x="7561795" y="1007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90317</xdr:rowOff>
    </xdr:from>
    <xdr:to>
      <xdr:col>36</xdr:col>
      <xdr:colOff>165100</xdr:colOff>
      <xdr:row>58</xdr:row>
      <xdr:rowOff>20467</xdr:rowOff>
    </xdr:to>
    <xdr:sp macro="" textlink="">
      <xdr:nvSpPr>
        <xdr:cNvPr id="374" name="楕円 373"/>
        <xdr:cNvSpPr/>
      </xdr:nvSpPr>
      <xdr:spPr>
        <a:xfrm>
          <a:off x="6921500" y="986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36994</xdr:rowOff>
    </xdr:from>
    <xdr:ext cx="599010" cy="259045"/>
    <xdr:sp macro="" textlink="">
      <xdr:nvSpPr>
        <xdr:cNvPr id="375" name="テキスト ボックス 374"/>
        <xdr:cNvSpPr txBox="1"/>
      </xdr:nvSpPr>
      <xdr:spPr>
        <a:xfrm>
          <a:off x="6672795" y="9638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117781</xdr:rowOff>
    </xdr:from>
    <xdr:to>
      <xdr:col>54</xdr:col>
      <xdr:colOff>189865</xdr:colOff>
      <xdr:row>78</xdr:row>
      <xdr:rowOff>139700</xdr:rowOff>
    </xdr:to>
    <xdr:cxnSp macro="">
      <xdr:nvCxnSpPr>
        <xdr:cNvPr id="397" name="直線コネクタ 396"/>
        <xdr:cNvCxnSpPr/>
      </xdr:nvCxnSpPr>
      <xdr:spPr>
        <a:xfrm flipV="1">
          <a:off x="10475595" y="12290731"/>
          <a:ext cx="1270" cy="12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165895</xdr:rowOff>
    </xdr:from>
    <xdr:ext cx="249299" cy="259045"/>
    <xdr:sp macro="" textlink="">
      <xdr:nvSpPr>
        <xdr:cNvPr id="398" name="普通建設事業費 （ うち新規整備　）最小値テキスト"/>
        <xdr:cNvSpPr txBox="1"/>
      </xdr:nvSpPr>
      <xdr:spPr>
        <a:xfrm>
          <a:off x="10528300" y="13538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64458</xdr:rowOff>
    </xdr:from>
    <xdr:ext cx="690189" cy="259045"/>
    <xdr:sp macro="" textlink="">
      <xdr:nvSpPr>
        <xdr:cNvPr id="400" name="普通建設事業費 （ うち新規整備　）最大値テキスト"/>
        <xdr:cNvSpPr txBox="1"/>
      </xdr:nvSpPr>
      <xdr:spPr>
        <a:xfrm>
          <a:off x="10528300" y="120659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2,672,941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117781</xdr:rowOff>
    </xdr:from>
    <xdr:to>
      <xdr:col>55</xdr:col>
      <xdr:colOff>88900</xdr:colOff>
      <xdr:row>71</xdr:row>
      <xdr:rowOff>117781</xdr:rowOff>
    </xdr:to>
    <xdr:cxnSp macro="">
      <xdr:nvCxnSpPr>
        <xdr:cNvPr id="401" name="直線コネクタ 400"/>
        <xdr:cNvCxnSpPr/>
      </xdr:nvCxnSpPr>
      <xdr:spPr>
        <a:xfrm>
          <a:off x="10388600" y="122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98551</xdr:rowOff>
    </xdr:from>
    <xdr:to>
      <xdr:col>55</xdr:col>
      <xdr:colOff>0</xdr:colOff>
      <xdr:row>78</xdr:row>
      <xdr:rowOff>135889</xdr:rowOff>
    </xdr:to>
    <xdr:cxnSp macro="">
      <xdr:nvCxnSpPr>
        <xdr:cNvPr id="402" name="直線コネクタ 401"/>
        <xdr:cNvCxnSpPr/>
      </xdr:nvCxnSpPr>
      <xdr:spPr>
        <a:xfrm>
          <a:off x="9639300" y="13471651"/>
          <a:ext cx="8382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83345</xdr:rowOff>
    </xdr:from>
    <xdr:ext cx="534377" cy="259045"/>
    <xdr:sp macro="" textlink="">
      <xdr:nvSpPr>
        <xdr:cNvPr id="403" name="普通建設事業費 （ うち新規整備　）平均値テキスト"/>
        <xdr:cNvSpPr txBox="1"/>
      </xdr:nvSpPr>
      <xdr:spPr>
        <a:xfrm>
          <a:off x="10528300" y="13284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60468</xdr:rowOff>
    </xdr:from>
    <xdr:to>
      <xdr:col>55</xdr:col>
      <xdr:colOff>50800</xdr:colOff>
      <xdr:row>78</xdr:row>
      <xdr:rowOff>162068</xdr:rowOff>
    </xdr:to>
    <xdr:sp macro="" textlink="">
      <xdr:nvSpPr>
        <xdr:cNvPr id="404" name="フローチャート: 判断 403"/>
        <xdr:cNvSpPr/>
      </xdr:nvSpPr>
      <xdr:spPr>
        <a:xfrm>
          <a:off x="104267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98551</xdr:rowOff>
    </xdr:from>
    <xdr:to>
      <xdr:col>50</xdr:col>
      <xdr:colOff>114300</xdr:colOff>
      <xdr:row>78</xdr:row>
      <xdr:rowOff>105497</xdr:rowOff>
    </xdr:to>
    <xdr:cxnSp macro="">
      <xdr:nvCxnSpPr>
        <xdr:cNvPr id="405" name="直線コネクタ 404"/>
        <xdr:cNvCxnSpPr/>
      </xdr:nvCxnSpPr>
      <xdr:spPr>
        <a:xfrm flipV="1">
          <a:off x="8750300" y="13471651"/>
          <a:ext cx="889000" cy="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63246</xdr:rowOff>
    </xdr:from>
    <xdr:to>
      <xdr:col>50</xdr:col>
      <xdr:colOff>165100</xdr:colOff>
      <xdr:row>78</xdr:row>
      <xdr:rowOff>164846</xdr:rowOff>
    </xdr:to>
    <xdr:sp macro="" textlink="">
      <xdr:nvSpPr>
        <xdr:cNvPr id="406" name="フローチャート: 判断 405"/>
        <xdr:cNvSpPr/>
      </xdr:nvSpPr>
      <xdr:spPr>
        <a:xfrm>
          <a:off x="9588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155973</xdr:rowOff>
    </xdr:from>
    <xdr:ext cx="534377" cy="259045"/>
    <xdr:sp macro="" textlink="">
      <xdr:nvSpPr>
        <xdr:cNvPr id="407" name="テキスト ボックス 406"/>
        <xdr:cNvSpPr txBox="1"/>
      </xdr:nvSpPr>
      <xdr:spPr>
        <a:xfrm>
          <a:off x="9372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105497</xdr:rowOff>
    </xdr:from>
    <xdr:to>
      <xdr:col>45</xdr:col>
      <xdr:colOff>177800</xdr:colOff>
      <xdr:row>78</xdr:row>
      <xdr:rowOff>113466</xdr:rowOff>
    </xdr:to>
    <xdr:cxnSp macro="">
      <xdr:nvCxnSpPr>
        <xdr:cNvPr id="408" name="直線コネクタ 407"/>
        <xdr:cNvCxnSpPr/>
      </xdr:nvCxnSpPr>
      <xdr:spPr>
        <a:xfrm flipV="1">
          <a:off x="7861300" y="13478597"/>
          <a:ext cx="889000" cy="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69791</xdr:rowOff>
    </xdr:from>
    <xdr:to>
      <xdr:col>46</xdr:col>
      <xdr:colOff>38100</xdr:colOff>
      <xdr:row>78</xdr:row>
      <xdr:rowOff>171391</xdr:rowOff>
    </xdr:to>
    <xdr:sp macro="" textlink="">
      <xdr:nvSpPr>
        <xdr:cNvPr id="409" name="フローチャート: 判断 408"/>
        <xdr:cNvSpPr/>
      </xdr:nvSpPr>
      <xdr:spPr>
        <a:xfrm>
          <a:off x="8699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162518</xdr:rowOff>
    </xdr:from>
    <xdr:ext cx="534377" cy="259045"/>
    <xdr:sp macro="" textlink="">
      <xdr:nvSpPr>
        <xdr:cNvPr id="410" name="テキスト ボックス 409"/>
        <xdr:cNvSpPr txBox="1"/>
      </xdr:nvSpPr>
      <xdr:spPr>
        <a:xfrm>
          <a:off x="8483111" y="135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113466</xdr:rowOff>
    </xdr:from>
    <xdr:to>
      <xdr:col>41</xdr:col>
      <xdr:colOff>50800</xdr:colOff>
      <xdr:row>78</xdr:row>
      <xdr:rowOff>134507</xdr:rowOff>
    </xdr:to>
    <xdr:cxnSp macro="">
      <xdr:nvCxnSpPr>
        <xdr:cNvPr id="411" name="直線コネクタ 410"/>
        <xdr:cNvCxnSpPr/>
      </xdr:nvCxnSpPr>
      <xdr:spPr>
        <a:xfrm flipV="1">
          <a:off x="6972300" y="13486566"/>
          <a:ext cx="889000" cy="2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71045</xdr:rowOff>
    </xdr:from>
    <xdr:to>
      <xdr:col>41</xdr:col>
      <xdr:colOff>101600</xdr:colOff>
      <xdr:row>79</xdr:row>
      <xdr:rowOff>1195</xdr:rowOff>
    </xdr:to>
    <xdr:sp macro="" textlink="">
      <xdr:nvSpPr>
        <xdr:cNvPr id="412" name="フローチャート: 判断 411"/>
        <xdr:cNvSpPr/>
      </xdr:nvSpPr>
      <xdr:spPr>
        <a:xfrm>
          <a:off x="7810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163772</xdr:rowOff>
    </xdr:from>
    <xdr:ext cx="534377" cy="259045"/>
    <xdr:sp macro="" textlink="">
      <xdr:nvSpPr>
        <xdr:cNvPr id="413" name="テキスト ボックス 412"/>
        <xdr:cNvSpPr txBox="1"/>
      </xdr:nvSpPr>
      <xdr:spPr>
        <a:xfrm>
          <a:off x="7594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65677</xdr:rowOff>
    </xdr:from>
    <xdr:to>
      <xdr:col>36</xdr:col>
      <xdr:colOff>165100</xdr:colOff>
      <xdr:row>78</xdr:row>
      <xdr:rowOff>167277</xdr:rowOff>
    </xdr:to>
    <xdr:sp macro="" textlink="">
      <xdr:nvSpPr>
        <xdr:cNvPr id="414" name="フローチャート: 判断 413"/>
        <xdr:cNvSpPr/>
      </xdr:nvSpPr>
      <xdr:spPr>
        <a:xfrm>
          <a:off x="6921500" y="134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12354</xdr:rowOff>
    </xdr:from>
    <xdr:ext cx="534377" cy="259045"/>
    <xdr:sp macro="" textlink="">
      <xdr:nvSpPr>
        <xdr:cNvPr id="415" name="テキスト ボックス 414"/>
        <xdr:cNvSpPr txBox="1"/>
      </xdr:nvSpPr>
      <xdr:spPr>
        <a:xfrm>
          <a:off x="6705111" y="1321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85089</xdr:rowOff>
    </xdr:from>
    <xdr:to>
      <xdr:col>55</xdr:col>
      <xdr:colOff>50800</xdr:colOff>
      <xdr:row>79</xdr:row>
      <xdr:rowOff>15239</xdr:rowOff>
    </xdr:to>
    <xdr:sp macro="" textlink="">
      <xdr:nvSpPr>
        <xdr:cNvPr id="421" name="楕円 420"/>
        <xdr:cNvSpPr/>
      </xdr:nvSpPr>
      <xdr:spPr>
        <a:xfrm>
          <a:off x="10426700" y="1345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38894</xdr:rowOff>
    </xdr:from>
    <xdr:ext cx="469744" cy="259045"/>
    <xdr:sp macro="" textlink="">
      <xdr:nvSpPr>
        <xdr:cNvPr id="422" name="普通建設事業費 （ うち新規整備　）該当値テキスト"/>
        <xdr:cNvSpPr txBox="1"/>
      </xdr:nvSpPr>
      <xdr:spPr>
        <a:xfrm>
          <a:off x="10528300" y="13411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47751</xdr:rowOff>
    </xdr:from>
    <xdr:to>
      <xdr:col>50</xdr:col>
      <xdr:colOff>165100</xdr:colOff>
      <xdr:row>78</xdr:row>
      <xdr:rowOff>149351</xdr:rowOff>
    </xdr:to>
    <xdr:sp macro="" textlink="">
      <xdr:nvSpPr>
        <xdr:cNvPr id="423" name="楕円 422"/>
        <xdr:cNvSpPr/>
      </xdr:nvSpPr>
      <xdr:spPr>
        <a:xfrm>
          <a:off x="9588500" y="1342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165878</xdr:rowOff>
    </xdr:from>
    <xdr:ext cx="534377" cy="259045"/>
    <xdr:sp macro="" textlink="">
      <xdr:nvSpPr>
        <xdr:cNvPr id="424" name="テキスト ボックス 423"/>
        <xdr:cNvSpPr txBox="1"/>
      </xdr:nvSpPr>
      <xdr:spPr>
        <a:xfrm>
          <a:off x="9372111" y="1319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54697</xdr:rowOff>
    </xdr:from>
    <xdr:to>
      <xdr:col>46</xdr:col>
      <xdr:colOff>38100</xdr:colOff>
      <xdr:row>78</xdr:row>
      <xdr:rowOff>156297</xdr:rowOff>
    </xdr:to>
    <xdr:sp macro="" textlink="">
      <xdr:nvSpPr>
        <xdr:cNvPr id="425" name="楕円 424"/>
        <xdr:cNvSpPr/>
      </xdr:nvSpPr>
      <xdr:spPr>
        <a:xfrm>
          <a:off x="8699500" y="1342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1374</xdr:rowOff>
    </xdr:from>
    <xdr:ext cx="534377" cy="259045"/>
    <xdr:sp macro="" textlink="">
      <xdr:nvSpPr>
        <xdr:cNvPr id="426" name="テキスト ボックス 425"/>
        <xdr:cNvSpPr txBox="1"/>
      </xdr:nvSpPr>
      <xdr:spPr>
        <a:xfrm>
          <a:off x="8483111" y="1320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62666</xdr:rowOff>
    </xdr:from>
    <xdr:to>
      <xdr:col>41</xdr:col>
      <xdr:colOff>101600</xdr:colOff>
      <xdr:row>78</xdr:row>
      <xdr:rowOff>164266</xdr:rowOff>
    </xdr:to>
    <xdr:sp macro="" textlink="">
      <xdr:nvSpPr>
        <xdr:cNvPr id="427" name="楕円 426"/>
        <xdr:cNvSpPr/>
      </xdr:nvSpPr>
      <xdr:spPr>
        <a:xfrm>
          <a:off x="7810500" y="1343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9343</xdr:rowOff>
    </xdr:from>
    <xdr:ext cx="534377" cy="259045"/>
    <xdr:sp macro="" textlink="">
      <xdr:nvSpPr>
        <xdr:cNvPr id="428" name="テキスト ボックス 427"/>
        <xdr:cNvSpPr txBox="1"/>
      </xdr:nvSpPr>
      <xdr:spPr>
        <a:xfrm>
          <a:off x="7594111" y="1321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83707</xdr:rowOff>
    </xdr:from>
    <xdr:to>
      <xdr:col>36</xdr:col>
      <xdr:colOff>165100</xdr:colOff>
      <xdr:row>79</xdr:row>
      <xdr:rowOff>13857</xdr:rowOff>
    </xdr:to>
    <xdr:sp macro="" textlink="">
      <xdr:nvSpPr>
        <xdr:cNvPr id="429" name="楕円 428"/>
        <xdr:cNvSpPr/>
      </xdr:nvSpPr>
      <xdr:spPr>
        <a:xfrm>
          <a:off x="6921500" y="1345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4984</xdr:rowOff>
    </xdr:from>
    <xdr:ext cx="534377" cy="259045"/>
    <xdr:sp macro="" textlink="">
      <xdr:nvSpPr>
        <xdr:cNvPr id="430" name="テキスト ボックス 429"/>
        <xdr:cNvSpPr txBox="1"/>
      </xdr:nvSpPr>
      <xdr:spPr>
        <a:xfrm>
          <a:off x="6705111" y="1354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165908</xdr:rowOff>
    </xdr:from>
    <xdr:to>
      <xdr:col>54</xdr:col>
      <xdr:colOff>189865</xdr:colOff>
      <xdr:row>99</xdr:row>
      <xdr:rowOff>79773</xdr:rowOff>
    </xdr:to>
    <xdr:cxnSp macro="">
      <xdr:nvCxnSpPr>
        <xdr:cNvPr id="456" name="直線コネクタ 455"/>
        <xdr:cNvCxnSpPr/>
      </xdr:nvCxnSpPr>
      <xdr:spPr>
        <a:xfrm flipV="1">
          <a:off x="10475595" y="15424958"/>
          <a:ext cx="1270" cy="1628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83600</xdr:rowOff>
    </xdr:from>
    <xdr:ext cx="469744" cy="259045"/>
    <xdr:sp macro="" textlink="">
      <xdr:nvSpPr>
        <xdr:cNvPr id="457" name="普通建設事業費 （ うち更新整備　）最小値テキスト"/>
        <xdr:cNvSpPr txBox="1"/>
      </xdr:nvSpPr>
      <xdr:spPr>
        <a:xfrm>
          <a:off x="10528300" y="1705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79773</xdr:rowOff>
    </xdr:from>
    <xdr:to>
      <xdr:col>55</xdr:col>
      <xdr:colOff>88900</xdr:colOff>
      <xdr:row>99</xdr:row>
      <xdr:rowOff>79773</xdr:rowOff>
    </xdr:to>
    <xdr:cxnSp macro="">
      <xdr:nvCxnSpPr>
        <xdr:cNvPr id="458" name="直線コネクタ 457"/>
        <xdr:cNvCxnSpPr/>
      </xdr:nvCxnSpPr>
      <xdr:spPr>
        <a:xfrm>
          <a:off x="10388600" y="17053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112585</xdr:rowOff>
    </xdr:from>
    <xdr:ext cx="599010" cy="259045"/>
    <xdr:sp macro="" textlink="">
      <xdr:nvSpPr>
        <xdr:cNvPr id="459" name="普通建設事業費 （ うち更新整備　）最大値テキスト"/>
        <xdr:cNvSpPr txBox="1"/>
      </xdr:nvSpPr>
      <xdr:spPr>
        <a:xfrm>
          <a:off x="10528300" y="1520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165908</xdr:rowOff>
    </xdr:from>
    <xdr:to>
      <xdr:col>55</xdr:col>
      <xdr:colOff>88900</xdr:colOff>
      <xdr:row>89</xdr:row>
      <xdr:rowOff>165908</xdr:rowOff>
    </xdr:to>
    <xdr:cxnSp macro="">
      <xdr:nvCxnSpPr>
        <xdr:cNvPr id="460" name="直線コネクタ 459"/>
        <xdr:cNvCxnSpPr/>
      </xdr:nvCxnSpPr>
      <xdr:spPr>
        <a:xfrm>
          <a:off x="10388600" y="154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61323</xdr:rowOff>
    </xdr:from>
    <xdr:to>
      <xdr:col>55</xdr:col>
      <xdr:colOff>0</xdr:colOff>
      <xdr:row>98</xdr:row>
      <xdr:rowOff>51908</xdr:rowOff>
    </xdr:to>
    <xdr:cxnSp macro="">
      <xdr:nvCxnSpPr>
        <xdr:cNvPr id="461" name="直線コネクタ 460"/>
        <xdr:cNvCxnSpPr/>
      </xdr:nvCxnSpPr>
      <xdr:spPr>
        <a:xfrm>
          <a:off x="9639300" y="16691973"/>
          <a:ext cx="838200" cy="16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122334</xdr:rowOff>
    </xdr:from>
    <xdr:ext cx="534377" cy="259045"/>
    <xdr:sp macro="" textlink="">
      <xdr:nvSpPr>
        <xdr:cNvPr id="462" name="普通建設事業費 （ うち更新整備　）平均値テキスト"/>
        <xdr:cNvSpPr txBox="1"/>
      </xdr:nvSpPr>
      <xdr:spPr>
        <a:xfrm>
          <a:off x="10528300" y="16581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99457</xdr:rowOff>
    </xdr:from>
    <xdr:to>
      <xdr:col>55</xdr:col>
      <xdr:colOff>50800</xdr:colOff>
      <xdr:row>98</xdr:row>
      <xdr:rowOff>29607</xdr:rowOff>
    </xdr:to>
    <xdr:sp macro="" textlink="">
      <xdr:nvSpPr>
        <xdr:cNvPr id="463" name="フローチャート: 判断 462"/>
        <xdr:cNvSpPr/>
      </xdr:nvSpPr>
      <xdr:spPr>
        <a:xfrm>
          <a:off x="10426700" y="1673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61323</xdr:rowOff>
    </xdr:from>
    <xdr:to>
      <xdr:col>50</xdr:col>
      <xdr:colOff>114300</xdr:colOff>
      <xdr:row>97</xdr:row>
      <xdr:rowOff>73944</xdr:rowOff>
    </xdr:to>
    <xdr:cxnSp macro="">
      <xdr:nvCxnSpPr>
        <xdr:cNvPr id="464" name="直線コネクタ 463"/>
        <xdr:cNvCxnSpPr/>
      </xdr:nvCxnSpPr>
      <xdr:spPr>
        <a:xfrm flipV="1">
          <a:off x="8750300" y="16691973"/>
          <a:ext cx="889000" cy="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132860</xdr:rowOff>
    </xdr:from>
    <xdr:to>
      <xdr:col>50</xdr:col>
      <xdr:colOff>165100</xdr:colOff>
      <xdr:row>98</xdr:row>
      <xdr:rowOff>63010</xdr:rowOff>
    </xdr:to>
    <xdr:sp macro="" textlink="">
      <xdr:nvSpPr>
        <xdr:cNvPr id="465" name="フローチャート: 判断 464"/>
        <xdr:cNvSpPr/>
      </xdr:nvSpPr>
      <xdr:spPr>
        <a:xfrm>
          <a:off x="9588500" y="1676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54137</xdr:rowOff>
    </xdr:from>
    <xdr:ext cx="534377" cy="259045"/>
    <xdr:sp macro="" textlink="">
      <xdr:nvSpPr>
        <xdr:cNvPr id="466" name="テキスト ボックス 465"/>
        <xdr:cNvSpPr txBox="1"/>
      </xdr:nvSpPr>
      <xdr:spPr>
        <a:xfrm>
          <a:off x="9372111" y="1685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73944</xdr:rowOff>
    </xdr:from>
    <xdr:to>
      <xdr:col>45</xdr:col>
      <xdr:colOff>177800</xdr:colOff>
      <xdr:row>98</xdr:row>
      <xdr:rowOff>97617</xdr:rowOff>
    </xdr:to>
    <xdr:cxnSp macro="">
      <xdr:nvCxnSpPr>
        <xdr:cNvPr id="467" name="直線コネクタ 466"/>
        <xdr:cNvCxnSpPr/>
      </xdr:nvCxnSpPr>
      <xdr:spPr>
        <a:xfrm flipV="1">
          <a:off x="7861300" y="16704594"/>
          <a:ext cx="889000" cy="19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133255</xdr:rowOff>
    </xdr:from>
    <xdr:to>
      <xdr:col>46</xdr:col>
      <xdr:colOff>38100</xdr:colOff>
      <xdr:row>98</xdr:row>
      <xdr:rowOff>63405</xdr:rowOff>
    </xdr:to>
    <xdr:sp macro="" textlink="">
      <xdr:nvSpPr>
        <xdr:cNvPr id="468" name="フローチャート: 判断 467"/>
        <xdr:cNvSpPr/>
      </xdr:nvSpPr>
      <xdr:spPr>
        <a:xfrm>
          <a:off x="8699500" y="1676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54532</xdr:rowOff>
    </xdr:from>
    <xdr:ext cx="534377" cy="259045"/>
    <xdr:sp macro="" textlink="">
      <xdr:nvSpPr>
        <xdr:cNvPr id="469" name="テキスト ボックス 468"/>
        <xdr:cNvSpPr txBox="1"/>
      </xdr:nvSpPr>
      <xdr:spPr>
        <a:xfrm>
          <a:off x="8483111" y="1685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60902</xdr:rowOff>
    </xdr:from>
    <xdr:to>
      <xdr:col>41</xdr:col>
      <xdr:colOff>50800</xdr:colOff>
      <xdr:row>98</xdr:row>
      <xdr:rowOff>97617</xdr:rowOff>
    </xdr:to>
    <xdr:cxnSp macro="">
      <xdr:nvCxnSpPr>
        <xdr:cNvPr id="470" name="直線コネクタ 469"/>
        <xdr:cNvCxnSpPr/>
      </xdr:nvCxnSpPr>
      <xdr:spPr>
        <a:xfrm>
          <a:off x="6972300" y="16005752"/>
          <a:ext cx="889000" cy="89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153574</xdr:rowOff>
    </xdr:from>
    <xdr:to>
      <xdr:col>41</xdr:col>
      <xdr:colOff>101600</xdr:colOff>
      <xdr:row>98</xdr:row>
      <xdr:rowOff>83724</xdr:rowOff>
    </xdr:to>
    <xdr:sp macro="" textlink="">
      <xdr:nvSpPr>
        <xdr:cNvPr id="471" name="フローチャート: 判断 470"/>
        <xdr:cNvSpPr/>
      </xdr:nvSpPr>
      <xdr:spPr>
        <a:xfrm>
          <a:off x="7810500" y="1678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100251</xdr:rowOff>
    </xdr:from>
    <xdr:ext cx="534377" cy="259045"/>
    <xdr:sp macro="" textlink="">
      <xdr:nvSpPr>
        <xdr:cNvPr id="472" name="テキスト ボックス 471"/>
        <xdr:cNvSpPr txBox="1"/>
      </xdr:nvSpPr>
      <xdr:spPr>
        <a:xfrm>
          <a:off x="7594111" y="1655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135489</xdr:rowOff>
    </xdr:from>
    <xdr:to>
      <xdr:col>36</xdr:col>
      <xdr:colOff>165100</xdr:colOff>
      <xdr:row>98</xdr:row>
      <xdr:rowOff>65639</xdr:rowOff>
    </xdr:to>
    <xdr:sp macro="" textlink="">
      <xdr:nvSpPr>
        <xdr:cNvPr id="473" name="フローチャート: 判断 472"/>
        <xdr:cNvSpPr/>
      </xdr:nvSpPr>
      <xdr:spPr>
        <a:xfrm>
          <a:off x="6921500" y="167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56766</xdr:rowOff>
    </xdr:from>
    <xdr:ext cx="534377" cy="259045"/>
    <xdr:sp macro="" textlink="">
      <xdr:nvSpPr>
        <xdr:cNvPr id="474" name="テキスト ボックス 473"/>
        <xdr:cNvSpPr txBox="1"/>
      </xdr:nvSpPr>
      <xdr:spPr>
        <a:xfrm>
          <a:off x="6705111" y="1685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1108</xdr:rowOff>
    </xdr:from>
    <xdr:to>
      <xdr:col>55</xdr:col>
      <xdr:colOff>50800</xdr:colOff>
      <xdr:row>98</xdr:row>
      <xdr:rowOff>102708</xdr:rowOff>
    </xdr:to>
    <xdr:sp macro="" textlink="">
      <xdr:nvSpPr>
        <xdr:cNvPr id="480" name="楕円 479"/>
        <xdr:cNvSpPr/>
      </xdr:nvSpPr>
      <xdr:spPr>
        <a:xfrm>
          <a:off x="10426700" y="1680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150985</xdr:rowOff>
    </xdr:from>
    <xdr:ext cx="534377" cy="259045"/>
    <xdr:sp macro="" textlink="">
      <xdr:nvSpPr>
        <xdr:cNvPr id="481" name="普通建設事業費 （ うち更新整備　）該当値テキスト"/>
        <xdr:cNvSpPr txBox="1"/>
      </xdr:nvSpPr>
      <xdr:spPr>
        <a:xfrm>
          <a:off x="10528300" y="1678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10523</xdr:rowOff>
    </xdr:from>
    <xdr:to>
      <xdr:col>50</xdr:col>
      <xdr:colOff>165100</xdr:colOff>
      <xdr:row>97</xdr:row>
      <xdr:rowOff>112123</xdr:rowOff>
    </xdr:to>
    <xdr:sp macro="" textlink="">
      <xdr:nvSpPr>
        <xdr:cNvPr id="482" name="楕円 481"/>
        <xdr:cNvSpPr/>
      </xdr:nvSpPr>
      <xdr:spPr>
        <a:xfrm>
          <a:off x="9588500" y="1664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128650</xdr:rowOff>
    </xdr:from>
    <xdr:ext cx="599010" cy="259045"/>
    <xdr:sp macro="" textlink="">
      <xdr:nvSpPr>
        <xdr:cNvPr id="483" name="テキスト ボックス 482"/>
        <xdr:cNvSpPr txBox="1"/>
      </xdr:nvSpPr>
      <xdr:spPr>
        <a:xfrm>
          <a:off x="9339795" y="16416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23144</xdr:rowOff>
    </xdr:from>
    <xdr:to>
      <xdr:col>46</xdr:col>
      <xdr:colOff>38100</xdr:colOff>
      <xdr:row>97</xdr:row>
      <xdr:rowOff>124744</xdr:rowOff>
    </xdr:to>
    <xdr:sp macro="" textlink="">
      <xdr:nvSpPr>
        <xdr:cNvPr id="484" name="楕円 483"/>
        <xdr:cNvSpPr/>
      </xdr:nvSpPr>
      <xdr:spPr>
        <a:xfrm>
          <a:off x="8699500" y="1665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141271</xdr:rowOff>
    </xdr:from>
    <xdr:ext cx="599010" cy="259045"/>
    <xdr:sp macro="" textlink="">
      <xdr:nvSpPr>
        <xdr:cNvPr id="485" name="テキスト ボックス 484"/>
        <xdr:cNvSpPr txBox="1"/>
      </xdr:nvSpPr>
      <xdr:spPr>
        <a:xfrm>
          <a:off x="8450795" y="1642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46817</xdr:rowOff>
    </xdr:from>
    <xdr:to>
      <xdr:col>41</xdr:col>
      <xdr:colOff>101600</xdr:colOff>
      <xdr:row>98</xdr:row>
      <xdr:rowOff>148417</xdr:rowOff>
    </xdr:to>
    <xdr:sp macro="" textlink="">
      <xdr:nvSpPr>
        <xdr:cNvPr id="486" name="楕円 485"/>
        <xdr:cNvSpPr/>
      </xdr:nvSpPr>
      <xdr:spPr>
        <a:xfrm>
          <a:off x="7810500" y="1684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139544</xdr:rowOff>
    </xdr:from>
    <xdr:ext cx="534377" cy="259045"/>
    <xdr:sp macro="" textlink="">
      <xdr:nvSpPr>
        <xdr:cNvPr id="487" name="テキスト ボックス 486"/>
        <xdr:cNvSpPr txBox="1"/>
      </xdr:nvSpPr>
      <xdr:spPr>
        <a:xfrm>
          <a:off x="7594111" y="1694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10102</xdr:rowOff>
    </xdr:from>
    <xdr:to>
      <xdr:col>36</xdr:col>
      <xdr:colOff>165100</xdr:colOff>
      <xdr:row>93</xdr:row>
      <xdr:rowOff>111702</xdr:rowOff>
    </xdr:to>
    <xdr:sp macro="" textlink="">
      <xdr:nvSpPr>
        <xdr:cNvPr id="488" name="楕円 487"/>
        <xdr:cNvSpPr/>
      </xdr:nvSpPr>
      <xdr:spPr>
        <a:xfrm>
          <a:off x="6921500" y="1595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128229</xdr:rowOff>
    </xdr:from>
    <xdr:ext cx="599010" cy="259045"/>
    <xdr:sp macro="" textlink="">
      <xdr:nvSpPr>
        <xdr:cNvPr id="489" name="テキスト ボックス 488"/>
        <xdr:cNvSpPr txBox="1"/>
      </xdr:nvSpPr>
      <xdr:spPr>
        <a:xfrm>
          <a:off x="6672795" y="15730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15004</xdr:rowOff>
    </xdr:from>
    <xdr:to>
      <xdr:col>85</xdr:col>
      <xdr:colOff>126364</xdr:colOff>
      <xdr:row>39</xdr:row>
      <xdr:rowOff>98878</xdr:rowOff>
    </xdr:to>
    <xdr:cxnSp macro="">
      <xdr:nvCxnSpPr>
        <xdr:cNvPr id="515" name="直線コネクタ 514"/>
        <xdr:cNvCxnSpPr/>
      </xdr:nvCxnSpPr>
      <xdr:spPr>
        <a:xfrm flipV="1">
          <a:off x="16317595" y="5158504"/>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133131</xdr:rowOff>
    </xdr:from>
    <xdr:ext cx="599010" cy="259045"/>
    <xdr:sp macro="" textlink="">
      <xdr:nvSpPr>
        <xdr:cNvPr id="518" name="災害復旧事業費最大値テキスト"/>
        <xdr:cNvSpPr txBox="1"/>
      </xdr:nvSpPr>
      <xdr:spPr>
        <a:xfrm>
          <a:off x="16370300" y="493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15004</xdr:rowOff>
    </xdr:from>
    <xdr:to>
      <xdr:col>86</xdr:col>
      <xdr:colOff>25400</xdr:colOff>
      <xdr:row>30</xdr:row>
      <xdr:rowOff>15004</xdr:rowOff>
    </xdr:to>
    <xdr:cxnSp macro="">
      <xdr:nvCxnSpPr>
        <xdr:cNvPr id="519" name="直線コネクタ 518"/>
        <xdr:cNvCxnSpPr/>
      </xdr:nvCxnSpPr>
      <xdr:spPr>
        <a:xfrm>
          <a:off x="16230600" y="515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115631</xdr:rowOff>
    </xdr:from>
    <xdr:ext cx="534377" cy="259045"/>
    <xdr:sp macro="" textlink="">
      <xdr:nvSpPr>
        <xdr:cNvPr id="521" name="災害復旧事業費平均値テキスト"/>
        <xdr:cNvSpPr txBox="1"/>
      </xdr:nvSpPr>
      <xdr:spPr>
        <a:xfrm>
          <a:off x="16370300" y="6459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92753</xdr:rowOff>
    </xdr:from>
    <xdr:to>
      <xdr:col>85</xdr:col>
      <xdr:colOff>177800</xdr:colOff>
      <xdr:row>39</xdr:row>
      <xdr:rowOff>22903</xdr:rowOff>
    </xdr:to>
    <xdr:sp macro="" textlink="">
      <xdr:nvSpPr>
        <xdr:cNvPr id="522" name="フローチャート: 判断 521"/>
        <xdr:cNvSpPr/>
      </xdr:nvSpPr>
      <xdr:spPr>
        <a:xfrm>
          <a:off x="16268700" y="66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94100</xdr:rowOff>
    </xdr:from>
    <xdr:to>
      <xdr:col>81</xdr:col>
      <xdr:colOff>50800</xdr:colOff>
      <xdr:row>39</xdr:row>
      <xdr:rowOff>98878</xdr:rowOff>
    </xdr:to>
    <xdr:cxnSp macro="">
      <xdr:nvCxnSpPr>
        <xdr:cNvPr id="523" name="直線コネクタ 522"/>
        <xdr:cNvCxnSpPr/>
      </xdr:nvCxnSpPr>
      <xdr:spPr>
        <a:xfrm>
          <a:off x="14592300" y="6780650"/>
          <a:ext cx="889000" cy="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128807</xdr:rowOff>
    </xdr:from>
    <xdr:to>
      <xdr:col>81</xdr:col>
      <xdr:colOff>101600</xdr:colOff>
      <xdr:row>39</xdr:row>
      <xdr:rowOff>58957</xdr:rowOff>
    </xdr:to>
    <xdr:sp macro="" textlink="">
      <xdr:nvSpPr>
        <xdr:cNvPr id="524" name="フローチャート: 判断 523"/>
        <xdr:cNvSpPr/>
      </xdr:nvSpPr>
      <xdr:spPr>
        <a:xfrm>
          <a:off x="15430500" y="664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75484</xdr:rowOff>
    </xdr:from>
    <xdr:ext cx="469744" cy="259045"/>
    <xdr:sp macro="" textlink="">
      <xdr:nvSpPr>
        <xdr:cNvPr id="525" name="テキスト ボックス 524"/>
        <xdr:cNvSpPr txBox="1"/>
      </xdr:nvSpPr>
      <xdr:spPr>
        <a:xfrm>
          <a:off x="15246428" y="641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94100</xdr:rowOff>
    </xdr:from>
    <xdr:to>
      <xdr:col>76</xdr:col>
      <xdr:colOff>114300</xdr:colOff>
      <xdr:row>39</xdr:row>
      <xdr:rowOff>98878</xdr:rowOff>
    </xdr:to>
    <xdr:cxnSp macro="">
      <xdr:nvCxnSpPr>
        <xdr:cNvPr id="526" name="直線コネクタ 525"/>
        <xdr:cNvCxnSpPr/>
      </xdr:nvCxnSpPr>
      <xdr:spPr>
        <a:xfrm flipV="1">
          <a:off x="13703300" y="6780650"/>
          <a:ext cx="889000" cy="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109724</xdr:rowOff>
    </xdr:from>
    <xdr:to>
      <xdr:col>76</xdr:col>
      <xdr:colOff>165100</xdr:colOff>
      <xdr:row>39</xdr:row>
      <xdr:rowOff>39874</xdr:rowOff>
    </xdr:to>
    <xdr:sp macro="" textlink="">
      <xdr:nvSpPr>
        <xdr:cNvPr id="527" name="フローチャート: 判断 526"/>
        <xdr:cNvSpPr/>
      </xdr:nvSpPr>
      <xdr:spPr>
        <a:xfrm>
          <a:off x="14541500" y="662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56401</xdr:rowOff>
    </xdr:from>
    <xdr:ext cx="534377" cy="259045"/>
    <xdr:sp macro="" textlink="">
      <xdr:nvSpPr>
        <xdr:cNvPr id="528" name="テキスト ボックス 527"/>
        <xdr:cNvSpPr txBox="1"/>
      </xdr:nvSpPr>
      <xdr:spPr>
        <a:xfrm>
          <a:off x="14325111" y="640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148844</xdr:rowOff>
    </xdr:from>
    <xdr:to>
      <xdr:col>71</xdr:col>
      <xdr:colOff>177800</xdr:colOff>
      <xdr:row>39</xdr:row>
      <xdr:rowOff>98878</xdr:rowOff>
    </xdr:to>
    <xdr:cxnSp macro="">
      <xdr:nvCxnSpPr>
        <xdr:cNvPr id="529" name="直線コネクタ 528"/>
        <xdr:cNvCxnSpPr/>
      </xdr:nvCxnSpPr>
      <xdr:spPr>
        <a:xfrm>
          <a:off x="12814300" y="6492494"/>
          <a:ext cx="889000" cy="29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76262</xdr:rowOff>
    </xdr:from>
    <xdr:to>
      <xdr:col>72</xdr:col>
      <xdr:colOff>38100</xdr:colOff>
      <xdr:row>39</xdr:row>
      <xdr:rowOff>6412</xdr:rowOff>
    </xdr:to>
    <xdr:sp macro="" textlink="">
      <xdr:nvSpPr>
        <xdr:cNvPr id="530" name="フローチャート: 判断 529"/>
        <xdr:cNvSpPr/>
      </xdr:nvSpPr>
      <xdr:spPr>
        <a:xfrm>
          <a:off x="13652500" y="659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22939</xdr:rowOff>
    </xdr:from>
    <xdr:ext cx="534377" cy="259045"/>
    <xdr:sp macro="" textlink="">
      <xdr:nvSpPr>
        <xdr:cNvPr id="531" name="テキスト ボックス 530"/>
        <xdr:cNvSpPr txBox="1"/>
      </xdr:nvSpPr>
      <xdr:spPr>
        <a:xfrm>
          <a:off x="13436111" y="636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81704</xdr:rowOff>
    </xdr:from>
    <xdr:to>
      <xdr:col>67</xdr:col>
      <xdr:colOff>101600</xdr:colOff>
      <xdr:row>39</xdr:row>
      <xdr:rowOff>11854</xdr:rowOff>
    </xdr:to>
    <xdr:sp macro="" textlink="">
      <xdr:nvSpPr>
        <xdr:cNvPr id="532" name="フローチャート: 判断 531"/>
        <xdr:cNvSpPr/>
      </xdr:nvSpPr>
      <xdr:spPr>
        <a:xfrm>
          <a:off x="12763500" y="65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2981</xdr:rowOff>
    </xdr:from>
    <xdr:ext cx="534377" cy="259045"/>
    <xdr:sp macro="" textlink="">
      <xdr:nvSpPr>
        <xdr:cNvPr id="533" name="テキスト ボックス 532"/>
        <xdr:cNvSpPr txBox="1"/>
      </xdr:nvSpPr>
      <xdr:spPr>
        <a:xfrm>
          <a:off x="12547111" y="668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43300</xdr:rowOff>
    </xdr:from>
    <xdr:to>
      <xdr:col>76</xdr:col>
      <xdr:colOff>165100</xdr:colOff>
      <xdr:row>39</xdr:row>
      <xdr:rowOff>144900</xdr:rowOff>
    </xdr:to>
    <xdr:sp macro="" textlink="">
      <xdr:nvSpPr>
        <xdr:cNvPr id="543" name="楕円 542"/>
        <xdr:cNvSpPr/>
      </xdr:nvSpPr>
      <xdr:spPr>
        <a:xfrm>
          <a:off x="14541500" y="67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136027</xdr:rowOff>
    </xdr:from>
    <xdr:ext cx="378565" cy="259045"/>
    <xdr:sp macro="" textlink="">
      <xdr:nvSpPr>
        <xdr:cNvPr id="544" name="テキスト ボックス 543"/>
        <xdr:cNvSpPr txBox="1"/>
      </xdr:nvSpPr>
      <xdr:spPr>
        <a:xfrm>
          <a:off x="14403017" y="6822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98044</xdr:rowOff>
    </xdr:from>
    <xdr:to>
      <xdr:col>67</xdr:col>
      <xdr:colOff>101600</xdr:colOff>
      <xdr:row>38</xdr:row>
      <xdr:rowOff>28194</xdr:rowOff>
    </xdr:to>
    <xdr:sp macro="" textlink="">
      <xdr:nvSpPr>
        <xdr:cNvPr id="547" name="楕円 546"/>
        <xdr:cNvSpPr/>
      </xdr:nvSpPr>
      <xdr:spPr>
        <a:xfrm>
          <a:off x="12763500" y="64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44721</xdr:rowOff>
    </xdr:from>
    <xdr:ext cx="534377" cy="259045"/>
    <xdr:sp macro="" textlink="">
      <xdr:nvSpPr>
        <xdr:cNvPr id="548" name="テキスト ボックス 547"/>
        <xdr:cNvSpPr txBox="1"/>
      </xdr:nvSpPr>
      <xdr:spPr>
        <a:xfrm>
          <a:off x="12547111" y="621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91725</xdr:rowOff>
    </xdr:from>
    <xdr:to>
      <xdr:col>85</xdr:col>
      <xdr:colOff>126364</xdr:colOff>
      <xdr:row>79</xdr:row>
      <xdr:rowOff>23933</xdr:rowOff>
    </xdr:to>
    <xdr:cxnSp macro="">
      <xdr:nvCxnSpPr>
        <xdr:cNvPr id="621" name="直線コネクタ 620"/>
        <xdr:cNvCxnSpPr/>
      </xdr:nvCxnSpPr>
      <xdr:spPr>
        <a:xfrm flipV="1">
          <a:off x="16317595" y="12093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27760</xdr:rowOff>
    </xdr:from>
    <xdr:ext cx="469744" cy="259045"/>
    <xdr:sp macro="" textlink="">
      <xdr:nvSpPr>
        <xdr:cNvPr id="622" name="公債費最小値テキスト"/>
        <xdr:cNvSpPr txBox="1"/>
      </xdr:nvSpPr>
      <xdr:spPr>
        <a:xfrm>
          <a:off x="16370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23933</xdr:rowOff>
    </xdr:from>
    <xdr:to>
      <xdr:col>86</xdr:col>
      <xdr:colOff>25400</xdr:colOff>
      <xdr:row>79</xdr:row>
      <xdr:rowOff>23933</xdr:rowOff>
    </xdr:to>
    <xdr:cxnSp macro="">
      <xdr:nvCxnSpPr>
        <xdr:cNvPr id="623" name="直線コネクタ 622"/>
        <xdr:cNvCxnSpPr/>
      </xdr:nvCxnSpPr>
      <xdr:spPr>
        <a:xfrm>
          <a:off x="16230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38402</xdr:rowOff>
    </xdr:from>
    <xdr:ext cx="599010" cy="259045"/>
    <xdr:sp macro="" textlink="">
      <xdr:nvSpPr>
        <xdr:cNvPr id="624" name="公債費最大値テキスト"/>
        <xdr:cNvSpPr txBox="1"/>
      </xdr:nvSpPr>
      <xdr:spPr>
        <a:xfrm>
          <a:off x="16370300" y="1186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91725</xdr:rowOff>
    </xdr:from>
    <xdr:to>
      <xdr:col>86</xdr:col>
      <xdr:colOff>25400</xdr:colOff>
      <xdr:row>70</xdr:row>
      <xdr:rowOff>91725</xdr:rowOff>
    </xdr:to>
    <xdr:cxnSp macro="">
      <xdr:nvCxnSpPr>
        <xdr:cNvPr id="625" name="直線コネクタ 624"/>
        <xdr:cNvCxnSpPr/>
      </xdr:nvCxnSpPr>
      <xdr:spPr>
        <a:xfrm>
          <a:off x="16230600" y="1209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130986</xdr:rowOff>
    </xdr:from>
    <xdr:to>
      <xdr:col>85</xdr:col>
      <xdr:colOff>127000</xdr:colOff>
      <xdr:row>77</xdr:row>
      <xdr:rowOff>142382</xdr:rowOff>
    </xdr:to>
    <xdr:cxnSp macro="">
      <xdr:nvCxnSpPr>
        <xdr:cNvPr id="626" name="直線コネクタ 625"/>
        <xdr:cNvCxnSpPr/>
      </xdr:nvCxnSpPr>
      <xdr:spPr>
        <a:xfrm flipV="1">
          <a:off x="15481300" y="13332636"/>
          <a:ext cx="838200" cy="1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19335</xdr:rowOff>
    </xdr:from>
    <xdr:ext cx="534377" cy="259045"/>
    <xdr:sp macro="" textlink="">
      <xdr:nvSpPr>
        <xdr:cNvPr id="627" name="公債費平均値テキスト"/>
        <xdr:cNvSpPr txBox="1"/>
      </xdr:nvSpPr>
      <xdr:spPr>
        <a:xfrm>
          <a:off x="16370300" y="13049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167908</xdr:rowOff>
    </xdr:from>
    <xdr:to>
      <xdr:col>85</xdr:col>
      <xdr:colOff>177800</xdr:colOff>
      <xdr:row>77</xdr:row>
      <xdr:rowOff>98058</xdr:rowOff>
    </xdr:to>
    <xdr:sp macro="" textlink="">
      <xdr:nvSpPr>
        <xdr:cNvPr id="628" name="フローチャート: 判断 627"/>
        <xdr:cNvSpPr/>
      </xdr:nvSpPr>
      <xdr:spPr>
        <a:xfrm>
          <a:off x="16268700" y="13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142382</xdr:rowOff>
    </xdr:from>
    <xdr:to>
      <xdr:col>81</xdr:col>
      <xdr:colOff>50800</xdr:colOff>
      <xdr:row>77</xdr:row>
      <xdr:rowOff>146980</xdr:rowOff>
    </xdr:to>
    <xdr:cxnSp macro="">
      <xdr:nvCxnSpPr>
        <xdr:cNvPr id="629" name="直線コネクタ 628"/>
        <xdr:cNvCxnSpPr/>
      </xdr:nvCxnSpPr>
      <xdr:spPr>
        <a:xfrm flipV="1">
          <a:off x="14592300" y="13344032"/>
          <a:ext cx="8890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4432</xdr:rowOff>
    </xdr:from>
    <xdr:to>
      <xdr:col>81</xdr:col>
      <xdr:colOff>101600</xdr:colOff>
      <xdr:row>77</xdr:row>
      <xdr:rowOff>106032</xdr:rowOff>
    </xdr:to>
    <xdr:sp macro="" textlink="">
      <xdr:nvSpPr>
        <xdr:cNvPr id="630" name="フローチャート: 判断 629"/>
        <xdr:cNvSpPr/>
      </xdr:nvSpPr>
      <xdr:spPr>
        <a:xfrm>
          <a:off x="154305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122559</xdr:rowOff>
    </xdr:from>
    <xdr:ext cx="534377" cy="259045"/>
    <xdr:sp macro="" textlink="">
      <xdr:nvSpPr>
        <xdr:cNvPr id="631" name="テキスト ボックス 630"/>
        <xdr:cNvSpPr txBox="1"/>
      </xdr:nvSpPr>
      <xdr:spPr>
        <a:xfrm>
          <a:off x="15214111" y="129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146980</xdr:rowOff>
    </xdr:from>
    <xdr:to>
      <xdr:col>76</xdr:col>
      <xdr:colOff>114300</xdr:colOff>
      <xdr:row>77</xdr:row>
      <xdr:rowOff>166686</xdr:rowOff>
    </xdr:to>
    <xdr:cxnSp macro="">
      <xdr:nvCxnSpPr>
        <xdr:cNvPr id="632" name="直線コネクタ 631"/>
        <xdr:cNvCxnSpPr/>
      </xdr:nvCxnSpPr>
      <xdr:spPr>
        <a:xfrm flipV="1">
          <a:off x="13703300" y="13348630"/>
          <a:ext cx="889000" cy="1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16777</xdr:rowOff>
    </xdr:from>
    <xdr:to>
      <xdr:col>76</xdr:col>
      <xdr:colOff>165100</xdr:colOff>
      <xdr:row>77</xdr:row>
      <xdr:rowOff>118377</xdr:rowOff>
    </xdr:to>
    <xdr:sp macro="" textlink="">
      <xdr:nvSpPr>
        <xdr:cNvPr id="633" name="フローチャート: 判断 632"/>
        <xdr:cNvSpPr/>
      </xdr:nvSpPr>
      <xdr:spPr>
        <a:xfrm>
          <a:off x="14541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134904</xdr:rowOff>
    </xdr:from>
    <xdr:ext cx="534377" cy="259045"/>
    <xdr:sp macro="" textlink="">
      <xdr:nvSpPr>
        <xdr:cNvPr id="634" name="テキスト ボックス 633"/>
        <xdr:cNvSpPr txBox="1"/>
      </xdr:nvSpPr>
      <xdr:spPr>
        <a:xfrm>
          <a:off x="14325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166686</xdr:rowOff>
    </xdr:from>
    <xdr:to>
      <xdr:col>71</xdr:col>
      <xdr:colOff>177800</xdr:colOff>
      <xdr:row>78</xdr:row>
      <xdr:rowOff>61226</xdr:rowOff>
    </xdr:to>
    <xdr:cxnSp macro="">
      <xdr:nvCxnSpPr>
        <xdr:cNvPr id="635" name="直線コネクタ 634"/>
        <xdr:cNvCxnSpPr/>
      </xdr:nvCxnSpPr>
      <xdr:spPr>
        <a:xfrm flipV="1">
          <a:off x="12814300" y="13368336"/>
          <a:ext cx="889000" cy="6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59985</xdr:rowOff>
    </xdr:from>
    <xdr:to>
      <xdr:col>72</xdr:col>
      <xdr:colOff>38100</xdr:colOff>
      <xdr:row>77</xdr:row>
      <xdr:rowOff>161585</xdr:rowOff>
    </xdr:to>
    <xdr:sp macro="" textlink="">
      <xdr:nvSpPr>
        <xdr:cNvPr id="636" name="フローチャート: 判断 635"/>
        <xdr:cNvSpPr/>
      </xdr:nvSpPr>
      <xdr:spPr>
        <a:xfrm>
          <a:off x="13652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6662</xdr:rowOff>
    </xdr:from>
    <xdr:ext cx="534377" cy="259045"/>
    <xdr:sp macro="" textlink="">
      <xdr:nvSpPr>
        <xdr:cNvPr id="637" name="テキスト ボックス 636"/>
        <xdr:cNvSpPr txBox="1"/>
      </xdr:nvSpPr>
      <xdr:spPr>
        <a:xfrm>
          <a:off x="13436111" y="130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63697</xdr:rowOff>
    </xdr:from>
    <xdr:to>
      <xdr:col>67</xdr:col>
      <xdr:colOff>101600</xdr:colOff>
      <xdr:row>77</xdr:row>
      <xdr:rowOff>165297</xdr:rowOff>
    </xdr:to>
    <xdr:sp macro="" textlink="">
      <xdr:nvSpPr>
        <xdr:cNvPr id="638" name="フローチャート: 判断 637"/>
        <xdr:cNvSpPr/>
      </xdr:nvSpPr>
      <xdr:spPr>
        <a:xfrm>
          <a:off x="12763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10374</xdr:rowOff>
    </xdr:from>
    <xdr:ext cx="534377" cy="259045"/>
    <xdr:sp macro="" textlink="">
      <xdr:nvSpPr>
        <xdr:cNvPr id="639" name="テキスト ボックス 638"/>
        <xdr:cNvSpPr txBox="1"/>
      </xdr:nvSpPr>
      <xdr:spPr>
        <a:xfrm>
          <a:off x="12547111" y="130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80186</xdr:rowOff>
    </xdr:from>
    <xdr:to>
      <xdr:col>85</xdr:col>
      <xdr:colOff>177800</xdr:colOff>
      <xdr:row>78</xdr:row>
      <xdr:rowOff>10336</xdr:rowOff>
    </xdr:to>
    <xdr:sp macro="" textlink="">
      <xdr:nvSpPr>
        <xdr:cNvPr id="645" name="楕円 644"/>
        <xdr:cNvSpPr/>
      </xdr:nvSpPr>
      <xdr:spPr>
        <a:xfrm>
          <a:off x="16268700" y="1328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58613</xdr:rowOff>
    </xdr:from>
    <xdr:ext cx="534377" cy="259045"/>
    <xdr:sp macro="" textlink="">
      <xdr:nvSpPr>
        <xdr:cNvPr id="646" name="公債費該当値テキスト"/>
        <xdr:cNvSpPr txBox="1"/>
      </xdr:nvSpPr>
      <xdr:spPr>
        <a:xfrm>
          <a:off x="16370300" y="132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91582</xdr:rowOff>
    </xdr:from>
    <xdr:to>
      <xdr:col>81</xdr:col>
      <xdr:colOff>101600</xdr:colOff>
      <xdr:row>78</xdr:row>
      <xdr:rowOff>21732</xdr:rowOff>
    </xdr:to>
    <xdr:sp macro="" textlink="">
      <xdr:nvSpPr>
        <xdr:cNvPr id="647" name="楕円 646"/>
        <xdr:cNvSpPr/>
      </xdr:nvSpPr>
      <xdr:spPr>
        <a:xfrm>
          <a:off x="15430500" y="1329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12859</xdr:rowOff>
    </xdr:from>
    <xdr:ext cx="534377" cy="259045"/>
    <xdr:sp macro="" textlink="">
      <xdr:nvSpPr>
        <xdr:cNvPr id="648" name="テキスト ボックス 647"/>
        <xdr:cNvSpPr txBox="1"/>
      </xdr:nvSpPr>
      <xdr:spPr>
        <a:xfrm>
          <a:off x="15214111" y="1338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96180</xdr:rowOff>
    </xdr:from>
    <xdr:to>
      <xdr:col>76</xdr:col>
      <xdr:colOff>165100</xdr:colOff>
      <xdr:row>78</xdr:row>
      <xdr:rowOff>26330</xdr:rowOff>
    </xdr:to>
    <xdr:sp macro="" textlink="">
      <xdr:nvSpPr>
        <xdr:cNvPr id="649" name="楕円 648"/>
        <xdr:cNvSpPr/>
      </xdr:nvSpPr>
      <xdr:spPr>
        <a:xfrm>
          <a:off x="14541500" y="1329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17457</xdr:rowOff>
    </xdr:from>
    <xdr:ext cx="534377" cy="259045"/>
    <xdr:sp macro="" textlink="">
      <xdr:nvSpPr>
        <xdr:cNvPr id="650" name="テキスト ボックス 649"/>
        <xdr:cNvSpPr txBox="1"/>
      </xdr:nvSpPr>
      <xdr:spPr>
        <a:xfrm>
          <a:off x="14325111" y="1339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115886</xdr:rowOff>
    </xdr:from>
    <xdr:to>
      <xdr:col>72</xdr:col>
      <xdr:colOff>38100</xdr:colOff>
      <xdr:row>78</xdr:row>
      <xdr:rowOff>46036</xdr:rowOff>
    </xdr:to>
    <xdr:sp macro="" textlink="">
      <xdr:nvSpPr>
        <xdr:cNvPr id="651" name="楕円 650"/>
        <xdr:cNvSpPr/>
      </xdr:nvSpPr>
      <xdr:spPr>
        <a:xfrm>
          <a:off x="13652500" y="1331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37163</xdr:rowOff>
    </xdr:from>
    <xdr:ext cx="534377" cy="259045"/>
    <xdr:sp macro="" textlink="">
      <xdr:nvSpPr>
        <xdr:cNvPr id="652" name="テキスト ボックス 651"/>
        <xdr:cNvSpPr txBox="1"/>
      </xdr:nvSpPr>
      <xdr:spPr>
        <a:xfrm>
          <a:off x="13436111" y="1341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10426</xdr:rowOff>
    </xdr:from>
    <xdr:to>
      <xdr:col>67</xdr:col>
      <xdr:colOff>101600</xdr:colOff>
      <xdr:row>78</xdr:row>
      <xdr:rowOff>112026</xdr:rowOff>
    </xdr:to>
    <xdr:sp macro="" textlink="">
      <xdr:nvSpPr>
        <xdr:cNvPr id="653" name="楕円 652"/>
        <xdr:cNvSpPr/>
      </xdr:nvSpPr>
      <xdr:spPr>
        <a:xfrm>
          <a:off x="12763500" y="1338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103153</xdr:rowOff>
    </xdr:from>
    <xdr:ext cx="534377" cy="259045"/>
    <xdr:sp macro="" textlink="">
      <xdr:nvSpPr>
        <xdr:cNvPr id="654" name="テキスト ボックス 653"/>
        <xdr:cNvSpPr txBox="1"/>
      </xdr:nvSpPr>
      <xdr:spPr>
        <a:xfrm>
          <a:off x="12547111" y="1347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56226</xdr:rowOff>
    </xdr:from>
    <xdr:to>
      <xdr:col>85</xdr:col>
      <xdr:colOff>126364</xdr:colOff>
      <xdr:row>98</xdr:row>
      <xdr:rowOff>133028</xdr:rowOff>
    </xdr:to>
    <xdr:cxnSp macro="">
      <xdr:nvCxnSpPr>
        <xdr:cNvPr id="676" name="直線コネクタ 675"/>
        <xdr:cNvCxnSpPr/>
      </xdr:nvCxnSpPr>
      <xdr:spPr>
        <a:xfrm flipV="1">
          <a:off x="16317595" y="15658176"/>
          <a:ext cx="1269" cy="127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136855</xdr:rowOff>
    </xdr:from>
    <xdr:ext cx="469744" cy="259045"/>
    <xdr:sp macro="" textlink="">
      <xdr:nvSpPr>
        <xdr:cNvPr id="677" name="積立金最小値テキスト"/>
        <xdr:cNvSpPr txBox="1"/>
      </xdr:nvSpPr>
      <xdr:spPr>
        <a:xfrm>
          <a:off x="16370300" y="169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133028</xdr:rowOff>
    </xdr:from>
    <xdr:to>
      <xdr:col>86</xdr:col>
      <xdr:colOff>25400</xdr:colOff>
      <xdr:row>98</xdr:row>
      <xdr:rowOff>133028</xdr:rowOff>
    </xdr:to>
    <xdr:cxnSp macro="">
      <xdr:nvCxnSpPr>
        <xdr:cNvPr id="678" name="直線コネクタ 677"/>
        <xdr:cNvCxnSpPr/>
      </xdr:nvCxnSpPr>
      <xdr:spPr>
        <a:xfrm>
          <a:off x="16230600" y="1693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2903</xdr:rowOff>
    </xdr:from>
    <xdr:ext cx="599010" cy="259045"/>
    <xdr:sp macro="" textlink="">
      <xdr:nvSpPr>
        <xdr:cNvPr id="679" name="積立金最大値テキスト"/>
        <xdr:cNvSpPr txBox="1"/>
      </xdr:nvSpPr>
      <xdr:spPr>
        <a:xfrm>
          <a:off x="16370300" y="154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56226</xdr:rowOff>
    </xdr:from>
    <xdr:to>
      <xdr:col>86</xdr:col>
      <xdr:colOff>25400</xdr:colOff>
      <xdr:row>91</xdr:row>
      <xdr:rowOff>56226</xdr:rowOff>
    </xdr:to>
    <xdr:cxnSp macro="">
      <xdr:nvCxnSpPr>
        <xdr:cNvPr id="680" name="直線コネクタ 679"/>
        <xdr:cNvCxnSpPr/>
      </xdr:nvCxnSpPr>
      <xdr:spPr>
        <a:xfrm>
          <a:off x="16230600" y="1565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116570</xdr:rowOff>
    </xdr:from>
    <xdr:to>
      <xdr:col>85</xdr:col>
      <xdr:colOff>127000</xdr:colOff>
      <xdr:row>98</xdr:row>
      <xdr:rowOff>29480</xdr:rowOff>
    </xdr:to>
    <xdr:cxnSp macro="">
      <xdr:nvCxnSpPr>
        <xdr:cNvPr id="681" name="直線コネクタ 680"/>
        <xdr:cNvCxnSpPr/>
      </xdr:nvCxnSpPr>
      <xdr:spPr>
        <a:xfrm flipV="1">
          <a:off x="15481300" y="16747220"/>
          <a:ext cx="838200" cy="8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68198</xdr:rowOff>
    </xdr:from>
    <xdr:ext cx="534377" cy="259045"/>
    <xdr:sp macro="" textlink="">
      <xdr:nvSpPr>
        <xdr:cNvPr id="682" name="積立金平均値テキスト"/>
        <xdr:cNvSpPr txBox="1"/>
      </xdr:nvSpPr>
      <xdr:spPr>
        <a:xfrm>
          <a:off x="16370300" y="16698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89771</xdr:rowOff>
    </xdr:from>
    <xdr:to>
      <xdr:col>85</xdr:col>
      <xdr:colOff>177800</xdr:colOff>
      <xdr:row>98</xdr:row>
      <xdr:rowOff>19921</xdr:rowOff>
    </xdr:to>
    <xdr:sp macro="" textlink="">
      <xdr:nvSpPr>
        <xdr:cNvPr id="683" name="フローチャート: 判断 682"/>
        <xdr:cNvSpPr/>
      </xdr:nvSpPr>
      <xdr:spPr>
        <a:xfrm>
          <a:off x="16268700" y="1672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107573</xdr:rowOff>
    </xdr:from>
    <xdr:to>
      <xdr:col>81</xdr:col>
      <xdr:colOff>50800</xdr:colOff>
      <xdr:row>98</xdr:row>
      <xdr:rowOff>29480</xdr:rowOff>
    </xdr:to>
    <xdr:cxnSp macro="">
      <xdr:nvCxnSpPr>
        <xdr:cNvPr id="684" name="直線コネクタ 683"/>
        <xdr:cNvCxnSpPr/>
      </xdr:nvCxnSpPr>
      <xdr:spPr>
        <a:xfrm>
          <a:off x="14592300" y="16738223"/>
          <a:ext cx="889000" cy="9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90638</xdr:rowOff>
    </xdr:from>
    <xdr:to>
      <xdr:col>81</xdr:col>
      <xdr:colOff>101600</xdr:colOff>
      <xdr:row>98</xdr:row>
      <xdr:rowOff>20788</xdr:rowOff>
    </xdr:to>
    <xdr:sp macro="" textlink="">
      <xdr:nvSpPr>
        <xdr:cNvPr id="685" name="フローチャート: 判断 684"/>
        <xdr:cNvSpPr/>
      </xdr:nvSpPr>
      <xdr:spPr>
        <a:xfrm>
          <a:off x="15430500" y="1672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37315</xdr:rowOff>
    </xdr:from>
    <xdr:ext cx="534377" cy="259045"/>
    <xdr:sp macro="" textlink="">
      <xdr:nvSpPr>
        <xdr:cNvPr id="686" name="テキスト ボックス 685"/>
        <xdr:cNvSpPr txBox="1"/>
      </xdr:nvSpPr>
      <xdr:spPr>
        <a:xfrm>
          <a:off x="15214111" y="1649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107573</xdr:rowOff>
    </xdr:from>
    <xdr:to>
      <xdr:col>76</xdr:col>
      <xdr:colOff>114300</xdr:colOff>
      <xdr:row>98</xdr:row>
      <xdr:rowOff>47304</xdr:rowOff>
    </xdr:to>
    <xdr:cxnSp macro="">
      <xdr:nvCxnSpPr>
        <xdr:cNvPr id="687" name="直線コネクタ 686"/>
        <xdr:cNvCxnSpPr/>
      </xdr:nvCxnSpPr>
      <xdr:spPr>
        <a:xfrm flipV="1">
          <a:off x="13703300" y="16738223"/>
          <a:ext cx="889000" cy="11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77646</xdr:rowOff>
    </xdr:from>
    <xdr:to>
      <xdr:col>76</xdr:col>
      <xdr:colOff>165100</xdr:colOff>
      <xdr:row>98</xdr:row>
      <xdr:rowOff>7796</xdr:rowOff>
    </xdr:to>
    <xdr:sp macro="" textlink="">
      <xdr:nvSpPr>
        <xdr:cNvPr id="688" name="フローチャート: 判断 687"/>
        <xdr:cNvSpPr/>
      </xdr:nvSpPr>
      <xdr:spPr>
        <a:xfrm>
          <a:off x="14541500" y="1670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170373</xdr:rowOff>
    </xdr:from>
    <xdr:ext cx="534377" cy="259045"/>
    <xdr:sp macro="" textlink="">
      <xdr:nvSpPr>
        <xdr:cNvPr id="689" name="テキスト ボックス 688"/>
        <xdr:cNvSpPr txBox="1"/>
      </xdr:nvSpPr>
      <xdr:spPr>
        <a:xfrm>
          <a:off x="14325111" y="1680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47304</xdr:rowOff>
    </xdr:from>
    <xdr:to>
      <xdr:col>71</xdr:col>
      <xdr:colOff>177800</xdr:colOff>
      <xdr:row>98</xdr:row>
      <xdr:rowOff>61426</xdr:rowOff>
    </xdr:to>
    <xdr:cxnSp macro="">
      <xdr:nvCxnSpPr>
        <xdr:cNvPr id="690" name="直線コネクタ 689"/>
        <xdr:cNvCxnSpPr/>
      </xdr:nvCxnSpPr>
      <xdr:spPr>
        <a:xfrm flipV="1">
          <a:off x="12814300" y="16849404"/>
          <a:ext cx="889000" cy="1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142277</xdr:rowOff>
    </xdr:from>
    <xdr:to>
      <xdr:col>72</xdr:col>
      <xdr:colOff>38100</xdr:colOff>
      <xdr:row>98</xdr:row>
      <xdr:rowOff>72427</xdr:rowOff>
    </xdr:to>
    <xdr:sp macro="" textlink="">
      <xdr:nvSpPr>
        <xdr:cNvPr id="691" name="フローチャート: 判断 690"/>
        <xdr:cNvSpPr/>
      </xdr:nvSpPr>
      <xdr:spPr>
        <a:xfrm>
          <a:off x="13652500" y="1677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88954</xdr:rowOff>
    </xdr:from>
    <xdr:ext cx="534377" cy="259045"/>
    <xdr:sp macro="" textlink="">
      <xdr:nvSpPr>
        <xdr:cNvPr id="692" name="テキスト ボックス 691"/>
        <xdr:cNvSpPr txBox="1"/>
      </xdr:nvSpPr>
      <xdr:spPr>
        <a:xfrm>
          <a:off x="13436111" y="1654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147996</xdr:rowOff>
    </xdr:from>
    <xdr:to>
      <xdr:col>67</xdr:col>
      <xdr:colOff>101600</xdr:colOff>
      <xdr:row>98</xdr:row>
      <xdr:rowOff>78146</xdr:rowOff>
    </xdr:to>
    <xdr:sp macro="" textlink="">
      <xdr:nvSpPr>
        <xdr:cNvPr id="693" name="フローチャート: 判断 692"/>
        <xdr:cNvSpPr/>
      </xdr:nvSpPr>
      <xdr:spPr>
        <a:xfrm>
          <a:off x="127635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94673</xdr:rowOff>
    </xdr:from>
    <xdr:ext cx="534377" cy="259045"/>
    <xdr:sp macro="" textlink="">
      <xdr:nvSpPr>
        <xdr:cNvPr id="694" name="テキスト ボックス 693"/>
        <xdr:cNvSpPr txBox="1"/>
      </xdr:nvSpPr>
      <xdr:spPr>
        <a:xfrm>
          <a:off x="12547111" y="1655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65770</xdr:rowOff>
    </xdr:from>
    <xdr:to>
      <xdr:col>85</xdr:col>
      <xdr:colOff>177800</xdr:colOff>
      <xdr:row>97</xdr:row>
      <xdr:rowOff>167370</xdr:rowOff>
    </xdr:to>
    <xdr:sp macro="" textlink="">
      <xdr:nvSpPr>
        <xdr:cNvPr id="700" name="楕円 699"/>
        <xdr:cNvSpPr/>
      </xdr:nvSpPr>
      <xdr:spPr>
        <a:xfrm>
          <a:off x="16268700" y="1669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88647</xdr:rowOff>
    </xdr:from>
    <xdr:ext cx="534377" cy="259045"/>
    <xdr:sp macro="" textlink="">
      <xdr:nvSpPr>
        <xdr:cNvPr id="701" name="積立金該当値テキスト"/>
        <xdr:cNvSpPr txBox="1"/>
      </xdr:nvSpPr>
      <xdr:spPr>
        <a:xfrm>
          <a:off x="16370300" y="1654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150130</xdr:rowOff>
    </xdr:from>
    <xdr:to>
      <xdr:col>81</xdr:col>
      <xdr:colOff>101600</xdr:colOff>
      <xdr:row>98</xdr:row>
      <xdr:rowOff>80280</xdr:rowOff>
    </xdr:to>
    <xdr:sp macro="" textlink="">
      <xdr:nvSpPr>
        <xdr:cNvPr id="702" name="楕円 701"/>
        <xdr:cNvSpPr/>
      </xdr:nvSpPr>
      <xdr:spPr>
        <a:xfrm>
          <a:off x="15430500" y="1678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71407</xdr:rowOff>
    </xdr:from>
    <xdr:ext cx="534377" cy="259045"/>
    <xdr:sp macro="" textlink="">
      <xdr:nvSpPr>
        <xdr:cNvPr id="703" name="テキスト ボックス 702"/>
        <xdr:cNvSpPr txBox="1"/>
      </xdr:nvSpPr>
      <xdr:spPr>
        <a:xfrm>
          <a:off x="15214111" y="1687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56773</xdr:rowOff>
    </xdr:from>
    <xdr:to>
      <xdr:col>76</xdr:col>
      <xdr:colOff>165100</xdr:colOff>
      <xdr:row>97</xdr:row>
      <xdr:rowOff>158373</xdr:rowOff>
    </xdr:to>
    <xdr:sp macro="" textlink="">
      <xdr:nvSpPr>
        <xdr:cNvPr id="704" name="楕円 703"/>
        <xdr:cNvSpPr/>
      </xdr:nvSpPr>
      <xdr:spPr>
        <a:xfrm>
          <a:off x="14541500" y="1668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3450</xdr:rowOff>
    </xdr:from>
    <xdr:ext cx="534377" cy="259045"/>
    <xdr:sp macro="" textlink="">
      <xdr:nvSpPr>
        <xdr:cNvPr id="705" name="テキスト ボックス 704"/>
        <xdr:cNvSpPr txBox="1"/>
      </xdr:nvSpPr>
      <xdr:spPr>
        <a:xfrm>
          <a:off x="14325111" y="1646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167954</xdr:rowOff>
    </xdr:from>
    <xdr:to>
      <xdr:col>72</xdr:col>
      <xdr:colOff>38100</xdr:colOff>
      <xdr:row>98</xdr:row>
      <xdr:rowOff>98104</xdr:rowOff>
    </xdr:to>
    <xdr:sp macro="" textlink="">
      <xdr:nvSpPr>
        <xdr:cNvPr id="706" name="楕円 705"/>
        <xdr:cNvSpPr/>
      </xdr:nvSpPr>
      <xdr:spPr>
        <a:xfrm>
          <a:off x="13652500" y="1679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89231</xdr:rowOff>
    </xdr:from>
    <xdr:ext cx="534377" cy="259045"/>
    <xdr:sp macro="" textlink="">
      <xdr:nvSpPr>
        <xdr:cNvPr id="707" name="テキスト ボックス 706"/>
        <xdr:cNvSpPr txBox="1"/>
      </xdr:nvSpPr>
      <xdr:spPr>
        <a:xfrm>
          <a:off x="13436111" y="1689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10626</xdr:rowOff>
    </xdr:from>
    <xdr:to>
      <xdr:col>67</xdr:col>
      <xdr:colOff>101600</xdr:colOff>
      <xdr:row>98</xdr:row>
      <xdr:rowOff>112226</xdr:rowOff>
    </xdr:to>
    <xdr:sp macro="" textlink="">
      <xdr:nvSpPr>
        <xdr:cNvPr id="708" name="楕円 707"/>
        <xdr:cNvSpPr/>
      </xdr:nvSpPr>
      <xdr:spPr>
        <a:xfrm>
          <a:off x="12763500" y="168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103353</xdr:rowOff>
    </xdr:from>
    <xdr:ext cx="534377" cy="259045"/>
    <xdr:sp macro="" textlink="">
      <xdr:nvSpPr>
        <xdr:cNvPr id="709" name="テキスト ボックス 708"/>
        <xdr:cNvSpPr txBox="1"/>
      </xdr:nvSpPr>
      <xdr:spPr>
        <a:xfrm>
          <a:off x="12547111" y="1690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3" name="テキスト ボックス 72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5" name="テキスト ボックス 72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7" name="テキスト ボックス 72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122509</xdr:rowOff>
    </xdr:from>
    <xdr:to>
      <xdr:col>116</xdr:col>
      <xdr:colOff>62864</xdr:colOff>
      <xdr:row>38</xdr:row>
      <xdr:rowOff>139700</xdr:rowOff>
    </xdr:to>
    <xdr:cxnSp macro="">
      <xdr:nvCxnSpPr>
        <xdr:cNvPr id="731" name="直線コネクタ 730"/>
        <xdr:cNvCxnSpPr/>
      </xdr:nvCxnSpPr>
      <xdr:spPr>
        <a:xfrm flipV="1">
          <a:off x="22159595" y="5437459"/>
          <a:ext cx="1269" cy="121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2"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69186</xdr:rowOff>
    </xdr:from>
    <xdr:ext cx="534377" cy="259045"/>
    <xdr:sp macro="" textlink="">
      <xdr:nvSpPr>
        <xdr:cNvPr id="734" name="投資及び出資金最大値テキスト"/>
        <xdr:cNvSpPr txBox="1"/>
      </xdr:nvSpPr>
      <xdr:spPr>
        <a:xfrm>
          <a:off x="22212300" y="521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122509</xdr:rowOff>
    </xdr:from>
    <xdr:to>
      <xdr:col>116</xdr:col>
      <xdr:colOff>152400</xdr:colOff>
      <xdr:row>31</xdr:row>
      <xdr:rowOff>122509</xdr:rowOff>
    </xdr:to>
    <xdr:cxnSp macro="">
      <xdr:nvCxnSpPr>
        <xdr:cNvPr id="735" name="直線コネクタ 734"/>
        <xdr:cNvCxnSpPr/>
      </xdr:nvCxnSpPr>
      <xdr:spPr>
        <a:xfrm>
          <a:off x="22072600" y="5437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76926</xdr:rowOff>
    </xdr:from>
    <xdr:to>
      <xdr:col>116</xdr:col>
      <xdr:colOff>63500</xdr:colOff>
      <xdr:row>38</xdr:row>
      <xdr:rowOff>128224</xdr:rowOff>
    </xdr:to>
    <xdr:cxnSp macro="">
      <xdr:nvCxnSpPr>
        <xdr:cNvPr id="736" name="直線コネクタ 735"/>
        <xdr:cNvCxnSpPr/>
      </xdr:nvCxnSpPr>
      <xdr:spPr>
        <a:xfrm flipV="1">
          <a:off x="21323300" y="6592026"/>
          <a:ext cx="838200" cy="5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35127</xdr:rowOff>
    </xdr:from>
    <xdr:ext cx="469744" cy="259045"/>
    <xdr:sp macro="" textlink="">
      <xdr:nvSpPr>
        <xdr:cNvPr id="737" name="投資及び出資金平均値テキスト"/>
        <xdr:cNvSpPr txBox="1"/>
      </xdr:nvSpPr>
      <xdr:spPr>
        <a:xfrm>
          <a:off x="22212300" y="6378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12250</xdr:rowOff>
    </xdr:from>
    <xdr:to>
      <xdr:col>116</xdr:col>
      <xdr:colOff>114300</xdr:colOff>
      <xdr:row>38</xdr:row>
      <xdr:rowOff>113850</xdr:rowOff>
    </xdr:to>
    <xdr:sp macro="" textlink="">
      <xdr:nvSpPr>
        <xdr:cNvPr id="738" name="フローチャート: 判断 737"/>
        <xdr:cNvSpPr/>
      </xdr:nvSpPr>
      <xdr:spPr>
        <a:xfrm>
          <a:off x="221107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128224</xdr:rowOff>
    </xdr:from>
    <xdr:to>
      <xdr:col>111</xdr:col>
      <xdr:colOff>177800</xdr:colOff>
      <xdr:row>38</xdr:row>
      <xdr:rowOff>132979</xdr:rowOff>
    </xdr:to>
    <xdr:cxnSp macro="">
      <xdr:nvCxnSpPr>
        <xdr:cNvPr id="739" name="直線コネクタ 738"/>
        <xdr:cNvCxnSpPr/>
      </xdr:nvCxnSpPr>
      <xdr:spPr>
        <a:xfrm flipV="1">
          <a:off x="20434300" y="6643324"/>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30242</xdr:rowOff>
    </xdr:from>
    <xdr:to>
      <xdr:col>112</xdr:col>
      <xdr:colOff>38100</xdr:colOff>
      <xdr:row>38</xdr:row>
      <xdr:rowOff>131842</xdr:rowOff>
    </xdr:to>
    <xdr:sp macro="" textlink="">
      <xdr:nvSpPr>
        <xdr:cNvPr id="740" name="フローチャート: 判断 739"/>
        <xdr:cNvSpPr/>
      </xdr:nvSpPr>
      <xdr:spPr>
        <a:xfrm>
          <a:off x="21272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148368</xdr:rowOff>
    </xdr:from>
    <xdr:ext cx="469744" cy="259045"/>
    <xdr:sp macro="" textlink="">
      <xdr:nvSpPr>
        <xdr:cNvPr id="741" name="テキスト ボックス 740"/>
        <xdr:cNvSpPr txBox="1"/>
      </xdr:nvSpPr>
      <xdr:spPr>
        <a:xfrm>
          <a:off x="21088428" y="632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132979</xdr:rowOff>
    </xdr:from>
    <xdr:to>
      <xdr:col>107</xdr:col>
      <xdr:colOff>50800</xdr:colOff>
      <xdr:row>38</xdr:row>
      <xdr:rowOff>139700</xdr:rowOff>
    </xdr:to>
    <xdr:cxnSp macro="">
      <xdr:nvCxnSpPr>
        <xdr:cNvPr id="742" name="直線コネクタ 741"/>
        <xdr:cNvCxnSpPr/>
      </xdr:nvCxnSpPr>
      <xdr:spPr>
        <a:xfrm flipV="1">
          <a:off x="19545300" y="6648079"/>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38745</xdr:rowOff>
    </xdr:from>
    <xdr:to>
      <xdr:col>107</xdr:col>
      <xdr:colOff>101600</xdr:colOff>
      <xdr:row>38</xdr:row>
      <xdr:rowOff>140345</xdr:rowOff>
    </xdr:to>
    <xdr:sp macro="" textlink="">
      <xdr:nvSpPr>
        <xdr:cNvPr id="743" name="フローチャート: 判断 742"/>
        <xdr:cNvSpPr/>
      </xdr:nvSpPr>
      <xdr:spPr>
        <a:xfrm>
          <a:off x="20383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156872</xdr:rowOff>
    </xdr:from>
    <xdr:ext cx="469744" cy="259045"/>
    <xdr:sp macro="" textlink="">
      <xdr:nvSpPr>
        <xdr:cNvPr id="744" name="テキスト ボックス 743"/>
        <xdr:cNvSpPr txBox="1"/>
      </xdr:nvSpPr>
      <xdr:spPr>
        <a:xfrm>
          <a:off x="20199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40825</xdr:rowOff>
    </xdr:from>
    <xdr:to>
      <xdr:col>102</xdr:col>
      <xdr:colOff>165100</xdr:colOff>
      <xdr:row>38</xdr:row>
      <xdr:rowOff>142425</xdr:rowOff>
    </xdr:to>
    <xdr:sp macro="" textlink="">
      <xdr:nvSpPr>
        <xdr:cNvPr id="746" name="フローチャート: 判断 745"/>
        <xdr:cNvSpPr/>
      </xdr:nvSpPr>
      <xdr:spPr>
        <a:xfrm>
          <a:off x="19494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158952</xdr:rowOff>
    </xdr:from>
    <xdr:ext cx="469744" cy="259045"/>
    <xdr:sp macro="" textlink="">
      <xdr:nvSpPr>
        <xdr:cNvPr id="747" name="テキスト ボックス 746"/>
        <xdr:cNvSpPr txBox="1"/>
      </xdr:nvSpPr>
      <xdr:spPr>
        <a:xfrm>
          <a:off x="19310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55593</xdr:rowOff>
    </xdr:from>
    <xdr:to>
      <xdr:col>98</xdr:col>
      <xdr:colOff>38100</xdr:colOff>
      <xdr:row>38</xdr:row>
      <xdr:rowOff>157193</xdr:rowOff>
    </xdr:to>
    <xdr:sp macro="" textlink="">
      <xdr:nvSpPr>
        <xdr:cNvPr id="748" name="フローチャート: 判断 747"/>
        <xdr:cNvSpPr/>
      </xdr:nvSpPr>
      <xdr:spPr>
        <a:xfrm>
          <a:off x="18605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2270</xdr:rowOff>
    </xdr:from>
    <xdr:ext cx="469744" cy="259045"/>
    <xdr:sp macro="" textlink="">
      <xdr:nvSpPr>
        <xdr:cNvPr id="749" name="テキスト ボックス 748"/>
        <xdr:cNvSpPr txBox="1"/>
      </xdr:nvSpPr>
      <xdr:spPr>
        <a:xfrm>
          <a:off x="18421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26126</xdr:rowOff>
    </xdr:from>
    <xdr:to>
      <xdr:col>116</xdr:col>
      <xdr:colOff>114300</xdr:colOff>
      <xdr:row>38</xdr:row>
      <xdr:rowOff>127726</xdr:rowOff>
    </xdr:to>
    <xdr:sp macro="" textlink="">
      <xdr:nvSpPr>
        <xdr:cNvPr id="755" name="楕円 754"/>
        <xdr:cNvSpPr/>
      </xdr:nvSpPr>
      <xdr:spPr>
        <a:xfrm>
          <a:off x="22110700" y="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162127</xdr:rowOff>
    </xdr:from>
    <xdr:ext cx="469744" cy="259045"/>
    <xdr:sp macro="" textlink="">
      <xdr:nvSpPr>
        <xdr:cNvPr id="756" name="投資及び出資金該当値テキスト"/>
        <xdr:cNvSpPr txBox="1"/>
      </xdr:nvSpPr>
      <xdr:spPr>
        <a:xfrm>
          <a:off x="22212300" y="650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77424</xdr:rowOff>
    </xdr:from>
    <xdr:to>
      <xdr:col>112</xdr:col>
      <xdr:colOff>38100</xdr:colOff>
      <xdr:row>39</xdr:row>
      <xdr:rowOff>7574</xdr:rowOff>
    </xdr:to>
    <xdr:sp macro="" textlink="">
      <xdr:nvSpPr>
        <xdr:cNvPr id="757" name="楕円 756"/>
        <xdr:cNvSpPr/>
      </xdr:nvSpPr>
      <xdr:spPr>
        <a:xfrm>
          <a:off x="21272500" y="65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170151</xdr:rowOff>
    </xdr:from>
    <xdr:ext cx="378565" cy="259045"/>
    <xdr:sp macro="" textlink="">
      <xdr:nvSpPr>
        <xdr:cNvPr id="758" name="テキスト ボックス 757"/>
        <xdr:cNvSpPr txBox="1"/>
      </xdr:nvSpPr>
      <xdr:spPr>
        <a:xfrm>
          <a:off x="21134017" y="668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82179</xdr:rowOff>
    </xdr:from>
    <xdr:to>
      <xdr:col>107</xdr:col>
      <xdr:colOff>101600</xdr:colOff>
      <xdr:row>39</xdr:row>
      <xdr:rowOff>12329</xdr:rowOff>
    </xdr:to>
    <xdr:sp macro="" textlink="">
      <xdr:nvSpPr>
        <xdr:cNvPr id="759" name="楕円 758"/>
        <xdr:cNvSpPr/>
      </xdr:nvSpPr>
      <xdr:spPr>
        <a:xfrm>
          <a:off x="20383500" y="659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3456</xdr:rowOff>
    </xdr:from>
    <xdr:ext cx="378565" cy="259045"/>
    <xdr:sp macro="" textlink="">
      <xdr:nvSpPr>
        <xdr:cNvPr id="760" name="テキスト ボックス 759"/>
        <xdr:cNvSpPr txBox="1"/>
      </xdr:nvSpPr>
      <xdr:spPr>
        <a:xfrm>
          <a:off x="20245017" y="6690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8" name="テキスト ボックス 777"/>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151080</xdr:rowOff>
    </xdr:from>
    <xdr:to>
      <xdr:col>116</xdr:col>
      <xdr:colOff>62864</xdr:colOff>
      <xdr:row>58</xdr:row>
      <xdr:rowOff>139700</xdr:rowOff>
    </xdr:to>
    <xdr:cxnSp macro="">
      <xdr:nvCxnSpPr>
        <xdr:cNvPr id="786" name="直線コネクタ 785"/>
        <xdr:cNvCxnSpPr/>
      </xdr:nvCxnSpPr>
      <xdr:spPr>
        <a:xfrm flipV="1">
          <a:off x="22159595" y="8723580"/>
          <a:ext cx="1269" cy="136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154962</xdr:rowOff>
    </xdr:from>
    <xdr:ext cx="249299" cy="259045"/>
    <xdr:sp macro="" textlink="">
      <xdr:nvSpPr>
        <xdr:cNvPr id="787" name="貸付金最小値テキスト"/>
        <xdr:cNvSpPr txBox="1"/>
      </xdr:nvSpPr>
      <xdr:spPr>
        <a:xfrm>
          <a:off x="22212300" y="10099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97757</xdr:rowOff>
    </xdr:from>
    <xdr:ext cx="599010" cy="259045"/>
    <xdr:sp macro="" textlink="">
      <xdr:nvSpPr>
        <xdr:cNvPr id="789" name="貸付金最大値テキスト"/>
        <xdr:cNvSpPr txBox="1"/>
      </xdr:nvSpPr>
      <xdr:spPr>
        <a:xfrm>
          <a:off x="22212300" y="8498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151080</xdr:rowOff>
    </xdr:from>
    <xdr:to>
      <xdr:col>116</xdr:col>
      <xdr:colOff>152400</xdr:colOff>
      <xdr:row>50</xdr:row>
      <xdr:rowOff>151080</xdr:rowOff>
    </xdr:to>
    <xdr:cxnSp macro="">
      <xdr:nvCxnSpPr>
        <xdr:cNvPr id="790" name="直線コネクタ 789"/>
        <xdr:cNvCxnSpPr/>
      </xdr:nvCxnSpPr>
      <xdr:spPr>
        <a:xfrm>
          <a:off x="22072600" y="872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1" name="直線コネクタ 79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72412</xdr:rowOff>
    </xdr:from>
    <xdr:ext cx="469744" cy="259045"/>
    <xdr:sp macro="" textlink="">
      <xdr:nvSpPr>
        <xdr:cNvPr id="792" name="貸付金平均値テキスト"/>
        <xdr:cNvSpPr txBox="1"/>
      </xdr:nvSpPr>
      <xdr:spPr>
        <a:xfrm>
          <a:off x="22212300" y="9845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49535</xdr:rowOff>
    </xdr:from>
    <xdr:to>
      <xdr:col>116</xdr:col>
      <xdr:colOff>114300</xdr:colOff>
      <xdr:row>58</xdr:row>
      <xdr:rowOff>151135</xdr:rowOff>
    </xdr:to>
    <xdr:sp macro="" textlink="">
      <xdr:nvSpPr>
        <xdr:cNvPr id="793" name="フローチャート: 判断 792"/>
        <xdr:cNvSpPr/>
      </xdr:nvSpPr>
      <xdr:spPr>
        <a:xfrm>
          <a:off x="22110700" y="999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4" name="直線コネクタ 79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36546</xdr:rowOff>
    </xdr:from>
    <xdr:to>
      <xdr:col>112</xdr:col>
      <xdr:colOff>38100</xdr:colOff>
      <xdr:row>58</xdr:row>
      <xdr:rowOff>138146</xdr:rowOff>
    </xdr:to>
    <xdr:sp macro="" textlink="">
      <xdr:nvSpPr>
        <xdr:cNvPr id="795" name="フローチャート: 判断 794"/>
        <xdr:cNvSpPr/>
      </xdr:nvSpPr>
      <xdr:spPr>
        <a:xfrm>
          <a:off x="21272500" y="99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154673</xdr:rowOff>
    </xdr:from>
    <xdr:ext cx="534377" cy="259045"/>
    <xdr:sp macro="" textlink="">
      <xdr:nvSpPr>
        <xdr:cNvPr id="796" name="テキスト ボックス 795"/>
        <xdr:cNvSpPr txBox="1"/>
      </xdr:nvSpPr>
      <xdr:spPr>
        <a:xfrm>
          <a:off x="21056111" y="975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7" name="直線コネクタ 79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67288</xdr:rowOff>
    </xdr:from>
    <xdr:to>
      <xdr:col>107</xdr:col>
      <xdr:colOff>101600</xdr:colOff>
      <xdr:row>58</xdr:row>
      <xdr:rowOff>168888</xdr:rowOff>
    </xdr:to>
    <xdr:sp macro="" textlink="">
      <xdr:nvSpPr>
        <xdr:cNvPr id="798" name="フローチャート: 判断 797"/>
        <xdr:cNvSpPr/>
      </xdr:nvSpPr>
      <xdr:spPr>
        <a:xfrm>
          <a:off x="20383500" y="1001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13965</xdr:rowOff>
    </xdr:from>
    <xdr:ext cx="469744" cy="259045"/>
    <xdr:sp macro="" textlink="">
      <xdr:nvSpPr>
        <xdr:cNvPr id="799" name="テキスト ボックス 798"/>
        <xdr:cNvSpPr txBox="1"/>
      </xdr:nvSpPr>
      <xdr:spPr>
        <a:xfrm>
          <a:off x="20199428" y="978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0" name="直線コネクタ 79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72834</xdr:rowOff>
    </xdr:from>
    <xdr:to>
      <xdr:col>102</xdr:col>
      <xdr:colOff>165100</xdr:colOff>
      <xdr:row>59</xdr:row>
      <xdr:rowOff>2984</xdr:rowOff>
    </xdr:to>
    <xdr:sp macro="" textlink="">
      <xdr:nvSpPr>
        <xdr:cNvPr id="801" name="フローチャート: 判断 800"/>
        <xdr:cNvSpPr/>
      </xdr:nvSpPr>
      <xdr:spPr>
        <a:xfrm>
          <a:off x="19494500" y="10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19511</xdr:rowOff>
    </xdr:from>
    <xdr:ext cx="469744" cy="259045"/>
    <xdr:sp macro="" textlink="">
      <xdr:nvSpPr>
        <xdr:cNvPr id="802" name="テキスト ボックス 801"/>
        <xdr:cNvSpPr txBox="1"/>
      </xdr:nvSpPr>
      <xdr:spPr>
        <a:xfrm>
          <a:off x="19310428" y="9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803" name="フローチャート: 判断 802"/>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20521</xdr:rowOff>
    </xdr:from>
    <xdr:ext cx="469744" cy="259045"/>
    <xdr:sp macro="" textlink="">
      <xdr:nvSpPr>
        <xdr:cNvPr id="804" name="テキスト ボックス 803"/>
        <xdr:cNvSpPr txBox="1"/>
      </xdr:nvSpPr>
      <xdr:spPr>
        <a:xfrm>
          <a:off x="18421428" y="97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0" name="楕円 80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27962</xdr:rowOff>
    </xdr:from>
    <xdr:ext cx="249299" cy="259045"/>
    <xdr:sp macro="" textlink="">
      <xdr:nvSpPr>
        <xdr:cNvPr id="811" name="貸付金該当値テキスト"/>
        <xdr:cNvSpPr txBox="1"/>
      </xdr:nvSpPr>
      <xdr:spPr>
        <a:xfrm>
          <a:off x="22212300" y="9972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2" name="楕円 81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3" name="テキスト ボックス 812"/>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4" name="楕円 81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5" name="テキスト ボックス 814"/>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6" name="楕円 81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7" name="テキスト ボックス 816"/>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8" name="楕円 81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9" name="テキスト ボックス 818"/>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93599</xdr:rowOff>
    </xdr:from>
    <xdr:to>
      <xdr:col>116</xdr:col>
      <xdr:colOff>62864</xdr:colOff>
      <xdr:row>79</xdr:row>
      <xdr:rowOff>96165</xdr:rowOff>
    </xdr:to>
    <xdr:cxnSp macro="">
      <xdr:nvCxnSpPr>
        <xdr:cNvPr id="844" name="直線コネクタ 843"/>
        <xdr:cNvCxnSpPr/>
      </xdr:nvCxnSpPr>
      <xdr:spPr>
        <a:xfrm flipV="1">
          <a:off x="22159595" y="12095099"/>
          <a:ext cx="1269" cy="154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99992</xdr:rowOff>
    </xdr:from>
    <xdr:ext cx="534377" cy="259045"/>
    <xdr:sp macro="" textlink="">
      <xdr:nvSpPr>
        <xdr:cNvPr id="845" name="繰出金最小値テキスト"/>
        <xdr:cNvSpPr txBox="1"/>
      </xdr:nvSpPr>
      <xdr:spPr>
        <a:xfrm>
          <a:off x="22212300" y="136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96165</xdr:rowOff>
    </xdr:from>
    <xdr:to>
      <xdr:col>116</xdr:col>
      <xdr:colOff>152400</xdr:colOff>
      <xdr:row>79</xdr:row>
      <xdr:rowOff>96165</xdr:rowOff>
    </xdr:to>
    <xdr:cxnSp macro="">
      <xdr:nvCxnSpPr>
        <xdr:cNvPr id="846" name="直線コネクタ 845"/>
        <xdr:cNvCxnSpPr/>
      </xdr:nvCxnSpPr>
      <xdr:spPr>
        <a:xfrm>
          <a:off x="22072600" y="1364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40276</xdr:rowOff>
    </xdr:from>
    <xdr:ext cx="599010" cy="259045"/>
    <xdr:sp macro="" textlink="">
      <xdr:nvSpPr>
        <xdr:cNvPr id="847" name="繰出金最大値テキスト"/>
        <xdr:cNvSpPr txBox="1"/>
      </xdr:nvSpPr>
      <xdr:spPr>
        <a:xfrm>
          <a:off x="22212300" y="1187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93599</xdr:rowOff>
    </xdr:from>
    <xdr:to>
      <xdr:col>116</xdr:col>
      <xdr:colOff>152400</xdr:colOff>
      <xdr:row>70</xdr:row>
      <xdr:rowOff>93599</xdr:rowOff>
    </xdr:to>
    <xdr:cxnSp macro="">
      <xdr:nvCxnSpPr>
        <xdr:cNvPr id="848" name="直線コネクタ 847"/>
        <xdr:cNvCxnSpPr/>
      </xdr:nvCxnSpPr>
      <xdr:spPr>
        <a:xfrm>
          <a:off x="22072600" y="1209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115494</xdr:rowOff>
    </xdr:from>
    <xdr:to>
      <xdr:col>116</xdr:col>
      <xdr:colOff>63500</xdr:colOff>
      <xdr:row>78</xdr:row>
      <xdr:rowOff>145377</xdr:rowOff>
    </xdr:to>
    <xdr:cxnSp macro="">
      <xdr:nvCxnSpPr>
        <xdr:cNvPr id="849" name="直線コネクタ 848"/>
        <xdr:cNvCxnSpPr/>
      </xdr:nvCxnSpPr>
      <xdr:spPr>
        <a:xfrm>
          <a:off x="21323300" y="13317144"/>
          <a:ext cx="838200" cy="20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143489</xdr:rowOff>
    </xdr:from>
    <xdr:ext cx="534377" cy="259045"/>
    <xdr:sp macro="" textlink="">
      <xdr:nvSpPr>
        <xdr:cNvPr id="850" name="繰出金平均値テキスト"/>
        <xdr:cNvSpPr txBox="1"/>
      </xdr:nvSpPr>
      <xdr:spPr>
        <a:xfrm>
          <a:off x="22212300" y="12830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120612</xdr:rowOff>
    </xdr:from>
    <xdr:to>
      <xdr:col>116</xdr:col>
      <xdr:colOff>114300</xdr:colOff>
      <xdr:row>76</xdr:row>
      <xdr:rowOff>50763</xdr:rowOff>
    </xdr:to>
    <xdr:sp macro="" textlink="">
      <xdr:nvSpPr>
        <xdr:cNvPr id="851" name="フローチャート: 判断 850"/>
        <xdr:cNvSpPr/>
      </xdr:nvSpPr>
      <xdr:spPr>
        <a:xfrm>
          <a:off x="22110700" y="1297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89255</xdr:rowOff>
    </xdr:from>
    <xdr:to>
      <xdr:col>111</xdr:col>
      <xdr:colOff>177800</xdr:colOff>
      <xdr:row>77</xdr:row>
      <xdr:rowOff>115494</xdr:rowOff>
    </xdr:to>
    <xdr:cxnSp macro="">
      <xdr:nvCxnSpPr>
        <xdr:cNvPr id="852" name="直線コネクタ 851"/>
        <xdr:cNvCxnSpPr/>
      </xdr:nvCxnSpPr>
      <xdr:spPr>
        <a:xfrm>
          <a:off x="20434300" y="13290905"/>
          <a:ext cx="889000" cy="2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121362</xdr:rowOff>
    </xdr:from>
    <xdr:to>
      <xdr:col>112</xdr:col>
      <xdr:colOff>38100</xdr:colOff>
      <xdr:row>76</xdr:row>
      <xdr:rowOff>51512</xdr:rowOff>
    </xdr:to>
    <xdr:sp macro="" textlink="">
      <xdr:nvSpPr>
        <xdr:cNvPr id="853" name="フローチャート: 判断 852"/>
        <xdr:cNvSpPr/>
      </xdr:nvSpPr>
      <xdr:spPr>
        <a:xfrm>
          <a:off x="21272500" y="12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68039</xdr:rowOff>
    </xdr:from>
    <xdr:ext cx="534377" cy="259045"/>
    <xdr:sp macro="" textlink="">
      <xdr:nvSpPr>
        <xdr:cNvPr id="854" name="テキスト ボックス 853"/>
        <xdr:cNvSpPr txBox="1"/>
      </xdr:nvSpPr>
      <xdr:spPr>
        <a:xfrm>
          <a:off x="21056111" y="1275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33007</xdr:rowOff>
    </xdr:from>
    <xdr:to>
      <xdr:col>107</xdr:col>
      <xdr:colOff>50800</xdr:colOff>
      <xdr:row>77</xdr:row>
      <xdr:rowOff>89255</xdr:rowOff>
    </xdr:to>
    <xdr:cxnSp macro="">
      <xdr:nvCxnSpPr>
        <xdr:cNvPr id="855" name="直線コネクタ 854"/>
        <xdr:cNvCxnSpPr/>
      </xdr:nvCxnSpPr>
      <xdr:spPr>
        <a:xfrm>
          <a:off x="19545300" y="13234657"/>
          <a:ext cx="889000" cy="5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140957</xdr:rowOff>
    </xdr:from>
    <xdr:to>
      <xdr:col>107</xdr:col>
      <xdr:colOff>101600</xdr:colOff>
      <xdr:row>76</xdr:row>
      <xdr:rowOff>71107</xdr:rowOff>
    </xdr:to>
    <xdr:sp macro="" textlink="">
      <xdr:nvSpPr>
        <xdr:cNvPr id="856" name="フローチャート: 判断 855"/>
        <xdr:cNvSpPr/>
      </xdr:nvSpPr>
      <xdr:spPr>
        <a:xfrm>
          <a:off x="20383500" y="1299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87634</xdr:rowOff>
    </xdr:from>
    <xdr:ext cx="534377" cy="259045"/>
    <xdr:sp macro="" textlink="">
      <xdr:nvSpPr>
        <xdr:cNvPr id="857" name="テキスト ボックス 856"/>
        <xdr:cNvSpPr txBox="1"/>
      </xdr:nvSpPr>
      <xdr:spPr>
        <a:xfrm>
          <a:off x="20167111" y="127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33007</xdr:rowOff>
    </xdr:from>
    <xdr:to>
      <xdr:col>102</xdr:col>
      <xdr:colOff>114300</xdr:colOff>
      <xdr:row>77</xdr:row>
      <xdr:rowOff>93396</xdr:rowOff>
    </xdr:to>
    <xdr:cxnSp macro="">
      <xdr:nvCxnSpPr>
        <xdr:cNvPr id="858" name="直線コネクタ 857"/>
        <xdr:cNvCxnSpPr/>
      </xdr:nvCxnSpPr>
      <xdr:spPr>
        <a:xfrm flipV="1">
          <a:off x="18656300" y="13234657"/>
          <a:ext cx="889000" cy="6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102692</xdr:rowOff>
    </xdr:from>
    <xdr:to>
      <xdr:col>102</xdr:col>
      <xdr:colOff>165100</xdr:colOff>
      <xdr:row>76</xdr:row>
      <xdr:rowOff>32841</xdr:rowOff>
    </xdr:to>
    <xdr:sp macro="" textlink="">
      <xdr:nvSpPr>
        <xdr:cNvPr id="859" name="フローチャート: 判断 858"/>
        <xdr:cNvSpPr/>
      </xdr:nvSpPr>
      <xdr:spPr>
        <a:xfrm>
          <a:off x="19494500" y="1296144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49369</xdr:rowOff>
    </xdr:from>
    <xdr:ext cx="534377" cy="259045"/>
    <xdr:sp macro="" textlink="">
      <xdr:nvSpPr>
        <xdr:cNvPr id="860" name="テキスト ボックス 859"/>
        <xdr:cNvSpPr txBox="1"/>
      </xdr:nvSpPr>
      <xdr:spPr>
        <a:xfrm>
          <a:off x="19278111" y="1273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85776</xdr:rowOff>
    </xdr:from>
    <xdr:to>
      <xdr:col>98</xdr:col>
      <xdr:colOff>38100</xdr:colOff>
      <xdr:row>76</xdr:row>
      <xdr:rowOff>15926</xdr:rowOff>
    </xdr:to>
    <xdr:sp macro="" textlink="">
      <xdr:nvSpPr>
        <xdr:cNvPr id="861" name="フローチャート: 判断 860"/>
        <xdr:cNvSpPr/>
      </xdr:nvSpPr>
      <xdr:spPr>
        <a:xfrm>
          <a:off x="18605500" y="1294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32453</xdr:rowOff>
    </xdr:from>
    <xdr:ext cx="534377" cy="259045"/>
    <xdr:sp macro="" textlink="">
      <xdr:nvSpPr>
        <xdr:cNvPr id="862" name="テキスト ボックス 861"/>
        <xdr:cNvSpPr txBox="1"/>
      </xdr:nvSpPr>
      <xdr:spPr>
        <a:xfrm>
          <a:off x="18389111" y="1271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94577</xdr:rowOff>
    </xdr:from>
    <xdr:to>
      <xdr:col>116</xdr:col>
      <xdr:colOff>114300</xdr:colOff>
      <xdr:row>79</xdr:row>
      <xdr:rowOff>24727</xdr:rowOff>
    </xdr:to>
    <xdr:sp macro="" textlink="">
      <xdr:nvSpPr>
        <xdr:cNvPr id="868" name="楕円 867"/>
        <xdr:cNvSpPr/>
      </xdr:nvSpPr>
      <xdr:spPr>
        <a:xfrm>
          <a:off x="22110700" y="1346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9504</xdr:rowOff>
    </xdr:from>
    <xdr:ext cx="534377" cy="259045"/>
    <xdr:sp macro="" textlink="">
      <xdr:nvSpPr>
        <xdr:cNvPr id="869" name="繰出金該当値テキスト"/>
        <xdr:cNvSpPr txBox="1"/>
      </xdr:nvSpPr>
      <xdr:spPr>
        <a:xfrm>
          <a:off x="22212300" y="1338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64694</xdr:rowOff>
    </xdr:from>
    <xdr:to>
      <xdr:col>112</xdr:col>
      <xdr:colOff>38100</xdr:colOff>
      <xdr:row>77</xdr:row>
      <xdr:rowOff>166294</xdr:rowOff>
    </xdr:to>
    <xdr:sp macro="" textlink="">
      <xdr:nvSpPr>
        <xdr:cNvPr id="870" name="楕円 869"/>
        <xdr:cNvSpPr/>
      </xdr:nvSpPr>
      <xdr:spPr>
        <a:xfrm>
          <a:off x="21272500" y="1326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157421</xdr:rowOff>
    </xdr:from>
    <xdr:ext cx="534377" cy="259045"/>
    <xdr:sp macro="" textlink="">
      <xdr:nvSpPr>
        <xdr:cNvPr id="871" name="テキスト ボックス 870"/>
        <xdr:cNvSpPr txBox="1"/>
      </xdr:nvSpPr>
      <xdr:spPr>
        <a:xfrm>
          <a:off x="21056111" y="1335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38455</xdr:rowOff>
    </xdr:from>
    <xdr:to>
      <xdr:col>107</xdr:col>
      <xdr:colOff>101600</xdr:colOff>
      <xdr:row>77</xdr:row>
      <xdr:rowOff>140055</xdr:rowOff>
    </xdr:to>
    <xdr:sp macro="" textlink="">
      <xdr:nvSpPr>
        <xdr:cNvPr id="872" name="楕円 871"/>
        <xdr:cNvSpPr/>
      </xdr:nvSpPr>
      <xdr:spPr>
        <a:xfrm>
          <a:off x="20383500" y="1324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131182</xdr:rowOff>
    </xdr:from>
    <xdr:ext cx="534377" cy="259045"/>
    <xdr:sp macro="" textlink="">
      <xdr:nvSpPr>
        <xdr:cNvPr id="873" name="テキスト ボックス 872"/>
        <xdr:cNvSpPr txBox="1"/>
      </xdr:nvSpPr>
      <xdr:spPr>
        <a:xfrm>
          <a:off x="20167111" y="1333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153657</xdr:rowOff>
    </xdr:from>
    <xdr:to>
      <xdr:col>102</xdr:col>
      <xdr:colOff>165100</xdr:colOff>
      <xdr:row>77</xdr:row>
      <xdr:rowOff>83807</xdr:rowOff>
    </xdr:to>
    <xdr:sp macro="" textlink="">
      <xdr:nvSpPr>
        <xdr:cNvPr id="874" name="楕円 873"/>
        <xdr:cNvSpPr/>
      </xdr:nvSpPr>
      <xdr:spPr>
        <a:xfrm>
          <a:off x="19494500" y="1318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74934</xdr:rowOff>
    </xdr:from>
    <xdr:ext cx="534377" cy="259045"/>
    <xdr:sp macro="" textlink="">
      <xdr:nvSpPr>
        <xdr:cNvPr id="875" name="テキスト ボックス 874"/>
        <xdr:cNvSpPr txBox="1"/>
      </xdr:nvSpPr>
      <xdr:spPr>
        <a:xfrm>
          <a:off x="19278111" y="1327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42596</xdr:rowOff>
    </xdr:from>
    <xdr:to>
      <xdr:col>98</xdr:col>
      <xdr:colOff>38100</xdr:colOff>
      <xdr:row>77</xdr:row>
      <xdr:rowOff>144196</xdr:rowOff>
    </xdr:to>
    <xdr:sp macro="" textlink="">
      <xdr:nvSpPr>
        <xdr:cNvPr id="876" name="楕円 875"/>
        <xdr:cNvSpPr/>
      </xdr:nvSpPr>
      <xdr:spPr>
        <a:xfrm>
          <a:off x="18605500" y="132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135323</xdr:rowOff>
    </xdr:from>
    <xdr:ext cx="534377" cy="259045"/>
    <xdr:sp macro="" textlink="">
      <xdr:nvSpPr>
        <xdr:cNvPr id="877" name="テキスト ボックス 876"/>
        <xdr:cNvSpPr txBox="1"/>
      </xdr:nvSpPr>
      <xdr:spPr>
        <a:xfrm>
          <a:off x="18389111" y="13336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性質別の歳出は、例年類似団体と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同程度で推移している。</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人件費においては類似団体と比較しても</a:t>
          </a:r>
          <a:r>
            <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74,687</a:t>
          </a: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円下回っており、住民一人当たりのコストが抑えられている。</a:t>
          </a:r>
          <a:endPar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扶助費については、類似団体を大幅に上回っている。扶助費は年々上昇傾向にあり、人口増に伴う児童数の増による児童手当の増や保育施設等への扶助が増加しているためである。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また、普通建設事業費については令和</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年度において給食センター建設事業、学校教育施設改修事業、土地区画整理事業の進捗等により類似団体の数値を上回っていたが、令和</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年度決算においては事業完了に伴い減少したため類似団体数値を</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22,384</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円下回った。</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今後数年間は学校施設等の整備や</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土地区画整理事業の拡充</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により事業費増加の見込みであるため、事業の優先順位等を考え、また、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・各種事業費</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の見直し等も含めて原課と調整していきたい。</a:t>
          </a:r>
          <a:endPar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10,159
10,014
16.65
6,841,349
6,668,851
46,522
3,402,429
8,353,175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70957</xdr:rowOff>
    </xdr:from>
    <xdr:to>
      <xdr:col>24</xdr:col>
      <xdr:colOff>62865</xdr:colOff>
      <xdr:row>39</xdr:row>
      <xdr:rowOff>105900</xdr:rowOff>
    </xdr:to>
    <xdr:cxnSp macro="">
      <xdr:nvCxnSpPr>
        <xdr:cNvPr id="58" name="直線コネクタ 57"/>
        <xdr:cNvCxnSpPr/>
      </xdr:nvCxnSpPr>
      <xdr:spPr>
        <a:xfrm flipV="1">
          <a:off x="4633595" y="5214457"/>
          <a:ext cx="1270" cy="157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109727</xdr:rowOff>
    </xdr:from>
    <xdr:ext cx="469744" cy="259045"/>
    <xdr:sp macro="" textlink="">
      <xdr:nvSpPr>
        <xdr:cNvPr id="59" name="議会費最小値テキスト"/>
        <xdr:cNvSpPr txBox="1"/>
      </xdr:nvSpPr>
      <xdr:spPr>
        <a:xfrm>
          <a:off x="4686300" y="679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105900</xdr:rowOff>
    </xdr:from>
    <xdr:to>
      <xdr:col>24</xdr:col>
      <xdr:colOff>152400</xdr:colOff>
      <xdr:row>39</xdr:row>
      <xdr:rowOff>105900</xdr:rowOff>
    </xdr:to>
    <xdr:cxnSp macro="">
      <xdr:nvCxnSpPr>
        <xdr:cNvPr id="60" name="直線コネクタ 59"/>
        <xdr:cNvCxnSpPr/>
      </xdr:nvCxnSpPr>
      <xdr:spPr>
        <a:xfrm>
          <a:off x="4546600" y="679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17634</xdr:rowOff>
    </xdr:from>
    <xdr:ext cx="534377" cy="259045"/>
    <xdr:sp macro="" textlink="">
      <xdr:nvSpPr>
        <xdr:cNvPr id="61" name="議会費最大値テキスト"/>
        <xdr:cNvSpPr txBox="1"/>
      </xdr:nvSpPr>
      <xdr:spPr>
        <a:xfrm>
          <a:off x="4686300" y="498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70957</xdr:rowOff>
    </xdr:from>
    <xdr:to>
      <xdr:col>24</xdr:col>
      <xdr:colOff>152400</xdr:colOff>
      <xdr:row>30</xdr:row>
      <xdr:rowOff>70957</xdr:rowOff>
    </xdr:to>
    <xdr:cxnSp macro="">
      <xdr:nvCxnSpPr>
        <xdr:cNvPr id="62" name="直線コネクタ 61"/>
        <xdr:cNvCxnSpPr/>
      </xdr:nvCxnSpPr>
      <xdr:spPr>
        <a:xfrm>
          <a:off x="4546600" y="521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52505</xdr:rowOff>
    </xdr:from>
    <xdr:to>
      <xdr:col>24</xdr:col>
      <xdr:colOff>63500</xdr:colOff>
      <xdr:row>39</xdr:row>
      <xdr:rowOff>99205</xdr:rowOff>
    </xdr:to>
    <xdr:cxnSp macro="">
      <xdr:nvCxnSpPr>
        <xdr:cNvPr id="63" name="直線コネクタ 62"/>
        <xdr:cNvCxnSpPr/>
      </xdr:nvCxnSpPr>
      <xdr:spPr>
        <a:xfrm>
          <a:off x="3797300" y="6739055"/>
          <a:ext cx="838200" cy="4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6621</xdr:rowOff>
    </xdr:from>
    <xdr:ext cx="469744" cy="259045"/>
    <xdr:sp macro="" textlink="">
      <xdr:nvSpPr>
        <xdr:cNvPr id="64" name="議会費平均値テキスト"/>
        <xdr:cNvSpPr txBox="1"/>
      </xdr:nvSpPr>
      <xdr:spPr>
        <a:xfrm>
          <a:off x="4686300" y="6007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155194</xdr:rowOff>
    </xdr:from>
    <xdr:to>
      <xdr:col>24</xdr:col>
      <xdr:colOff>114300</xdr:colOff>
      <xdr:row>36</xdr:row>
      <xdr:rowOff>85344</xdr:rowOff>
    </xdr:to>
    <xdr:sp macro="" textlink="">
      <xdr:nvSpPr>
        <xdr:cNvPr id="65" name="フローチャート: 判断 64"/>
        <xdr:cNvSpPr/>
      </xdr:nvSpPr>
      <xdr:spPr>
        <a:xfrm>
          <a:off x="45847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52505</xdr:rowOff>
    </xdr:from>
    <xdr:to>
      <xdr:col>19</xdr:col>
      <xdr:colOff>177800</xdr:colOff>
      <xdr:row>39</xdr:row>
      <xdr:rowOff>86306</xdr:rowOff>
    </xdr:to>
    <xdr:cxnSp macro="">
      <xdr:nvCxnSpPr>
        <xdr:cNvPr id="66" name="直線コネクタ 65"/>
        <xdr:cNvCxnSpPr/>
      </xdr:nvCxnSpPr>
      <xdr:spPr>
        <a:xfrm flipV="1">
          <a:off x="2908300" y="6739055"/>
          <a:ext cx="889000" cy="3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17381</xdr:rowOff>
    </xdr:from>
    <xdr:to>
      <xdr:col>20</xdr:col>
      <xdr:colOff>38100</xdr:colOff>
      <xdr:row>36</xdr:row>
      <xdr:rowOff>118981</xdr:rowOff>
    </xdr:to>
    <xdr:sp macro="" textlink="">
      <xdr:nvSpPr>
        <xdr:cNvPr id="67" name="フローチャート: 判断 66"/>
        <xdr:cNvSpPr/>
      </xdr:nvSpPr>
      <xdr:spPr>
        <a:xfrm>
          <a:off x="3746500" y="618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135508</xdr:rowOff>
    </xdr:from>
    <xdr:ext cx="469744" cy="259045"/>
    <xdr:sp macro="" textlink="">
      <xdr:nvSpPr>
        <xdr:cNvPr id="68" name="テキスト ボックス 67"/>
        <xdr:cNvSpPr txBox="1"/>
      </xdr:nvSpPr>
      <xdr:spPr>
        <a:xfrm>
          <a:off x="3562428" y="596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59037</xdr:rowOff>
    </xdr:from>
    <xdr:to>
      <xdr:col>15</xdr:col>
      <xdr:colOff>50800</xdr:colOff>
      <xdr:row>39</xdr:row>
      <xdr:rowOff>86306</xdr:rowOff>
    </xdr:to>
    <xdr:cxnSp macro="">
      <xdr:nvCxnSpPr>
        <xdr:cNvPr id="69" name="直線コネクタ 68"/>
        <xdr:cNvCxnSpPr/>
      </xdr:nvCxnSpPr>
      <xdr:spPr>
        <a:xfrm>
          <a:off x="2019300" y="6745587"/>
          <a:ext cx="889000" cy="2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129956</xdr:rowOff>
    </xdr:from>
    <xdr:ext cx="469744" cy="259045"/>
    <xdr:sp macro="" textlink="">
      <xdr:nvSpPr>
        <xdr:cNvPr id="71" name="テキスト ボックス 70"/>
        <xdr:cNvSpPr txBox="1"/>
      </xdr:nvSpPr>
      <xdr:spPr>
        <a:xfrm>
          <a:off x="2673428" y="595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161090</xdr:rowOff>
    </xdr:from>
    <xdr:to>
      <xdr:col>10</xdr:col>
      <xdr:colOff>114300</xdr:colOff>
      <xdr:row>39</xdr:row>
      <xdr:rowOff>59037</xdr:rowOff>
    </xdr:to>
    <xdr:cxnSp macro="">
      <xdr:nvCxnSpPr>
        <xdr:cNvPr id="72" name="直線コネクタ 71"/>
        <xdr:cNvCxnSpPr/>
      </xdr:nvCxnSpPr>
      <xdr:spPr>
        <a:xfrm>
          <a:off x="1130300" y="6676190"/>
          <a:ext cx="889000" cy="6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21953</xdr:rowOff>
    </xdr:from>
    <xdr:to>
      <xdr:col>10</xdr:col>
      <xdr:colOff>165100</xdr:colOff>
      <xdr:row>36</xdr:row>
      <xdr:rowOff>123553</xdr:rowOff>
    </xdr:to>
    <xdr:sp macro="" textlink="">
      <xdr:nvSpPr>
        <xdr:cNvPr id="73" name="フローチャート: 判断 72"/>
        <xdr:cNvSpPr/>
      </xdr:nvSpPr>
      <xdr:spPr>
        <a:xfrm>
          <a:off x="1968500" y="61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140080</xdr:rowOff>
    </xdr:from>
    <xdr:ext cx="469744" cy="259045"/>
    <xdr:sp macro="" textlink="">
      <xdr:nvSpPr>
        <xdr:cNvPr id="74" name="テキスト ボックス 73"/>
        <xdr:cNvSpPr txBox="1"/>
      </xdr:nvSpPr>
      <xdr:spPr>
        <a:xfrm>
          <a:off x="1784428" y="5969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140825</xdr:rowOff>
    </xdr:from>
    <xdr:to>
      <xdr:col>6</xdr:col>
      <xdr:colOff>38100</xdr:colOff>
      <xdr:row>36</xdr:row>
      <xdr:rowOff>70975</xdr:rowOff>
    </xdr:to>
    <xdr:sp macro="" textlink="">
      <xdr:nvSpPr>
        <xdr:cNvPr id="75" name="フローチャート: 判断 74"/>
        <xdr:cNvSpPr/>
      </xdr:nvSpPr>
      <xdr:spPr>
        <a:xfrm>
          <a:off x="1079500" y="614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87502</xdr:rowOff>
    </xdr:from>
    <xdr:ext cx="469744" cy="259045"/>
    <xdr:sp macro="" textlink="">
      <xdr:nvSpPr>
        <xdr:cNvPr id="76" name="テキスト ボックス 75"/>
        <xdr:cNvSpPr txBox="1"/>
      </xdr:nvSpPr>
      <xdr:spPr>
        <a:xfrm>
          <a:off x="895428" y="591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48405</xdr:rowOff>
    </xdr:from>
    <xdr:to>
      <xdr:col>24</xdr:col>
      <xdr:colOff>114300</xdr:colOff>
      <xdr:row>39</xdr:row>
      <xdr:rowOff>150005</xdr:rowOff>
    </xdr:to>
    <xdr:sp macro="" textlink="">
      <xdr:nvSpPr>
        <xdr:cNvPr id="82" name="楕円 81"/>
        <xdr:cNvSpPr/>
      </xdr:nvSpPr>
      <xdr:spPr>
        <a:xfrm>
          <a:off x="4584700" y="673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134782</xdr:rowOff>
    </xdr:from>
    <xdr:ext cx="469744" cy="259045"/>
    <xdr:sp macro="" textlink="">
      <xdr:nvSpPr>
        <xdr:cNvPr id="83" name="議会費該当値テキスト"/>
        <xdr:cNvSpPr txBox="1"/>
      </xdr:nvSpPr>
      <xdr:spPr>
        <a:xfrm>
          <a:off x="4686300" y="664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1705</xdr:rowOff>
    </xdr:from>
    <xdr:to>
      <xdr:col>20</xdr:col>
      <xdr:colOff>38100</xdr:colOff>
      <xdr:row>39</xdr:row>
      <xdr:rowOff>103305</xdr:rowOff>
    </xdr:to>
    <xdr:sp macro="" textlink="">
      <xdr:nvSpPr>
        <xdr:cNvPr id="84" name="楕円 83"/>
        <xdr:cNvSpPr/>
      </xdr:nvSpPr>
      <xdr:spPr>
        <a:xfrm>
          <a:off x="3746500" y="6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94432</xdr:rowOff>
    </xdr:from>
    <xdr:ext cx="469744" cy="259045"/>
    <xdr:sp macro="" textlink="">
      <xdr:nvSpPr>
        <xdr:cNvPr id="85" name="テキスト ボックス 84"/>
        <xdr:cNvSpPr txBox="1"/>
      </xdr:nvSpPr>
      <xdr:spPr>
        <a:xfrm>
          <a:off x="3562428" y="6780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35506</xdr:rowOff>
    </xdr:from>
    <xdr:to>
      <xdr:col>15</xdr:col>
      <xdr:colOff>101600</xdr:colOff>
      <xdr:row>39</xdr:row>
      <xdr:rowOff>137106</xdr:rowOff>
    </xdr:to>
    <xdr:sp macro="" textlink="">
      <xdr:nvSpPr>
        <xdr:cNvPr id="86" name="楕円 85"/>
        <xdr:cNvSpPr/>
      </xdr:nvSpPr>
      <xdr:spPr>
        <a:xfrm>
          <a:off x="2857500" y="672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128233</xdr:rowOff>
    </xdr:from>
    <xdr:ext cx="469744" cy="259045"/>
    <xdr:sp macro="" textlink="">
      <xdr:nvSpPr>
        <xdr:cNvPr id="87" name="テキスト ボックス 86"/>
        <xdr:cNvSpPr txBox="1"/>
      </xdr:nvSpPr>
      <xdr:spPr>
        <a:xfrm>
          <a:off x="2673428" y="6814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8237</xdr:rowOff>
    </xdr:from>
    <xdr:to>
      <xdr:col>10</xdr:col>
      <xdr:colOff>165100</xdr:colOff>
      <xdr:row>39</xdr:row>
      <xdr:rowOff>109837</xdr:rowOff>
    </xdr:to>
    <xdr:sp macro="" textlink="">
      <xdr:nvSpPr>
        <xdr:cNvPr id="88" name="楕円 87"/>
        <xdr:cNvSpPr/>
      </xdr:nvSpPr>
      <xdr:spPr>
        <a:xfrm>
          <a:off x="1968500" y="669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100964</xdr:rowOff>
    </xdr:from>
    <xdr:ext cx="469744" cy="259045"/>
    <xdr:sp macro="" textlink="">
      <xdr:nvSpPr>
        <xdr:cNvPr id="89" name="テキスト ボックス 88"/>
        <xdr:cNvSpPr txBox="1"/>
      </xdr:nvSpPr>
      <xdr:spPr>
        <a:xfrm>
          <a:off x="1784428" y="678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110290</xdr:rowOff>
    </xdr:from>
    <xdr:to>
      <xdr:col>6</xdr:col>
      <xdr:colOff>38100</xdr:colOff>
      <xdr:row>39</xdr:row>
      <xdr:rowOff>40440</xdr:rowOff>
    </xdr:to>
    <xdr:sp macro="" textlink="">
      <xdr:nvSpPr>
        <xdr:cNvPr id="90" name="楕円 89"/>
        <xdr:cNvSpPr/>
      </xdr:nvSpPr>
      <xdr:spPr>
        <a:xfrm>
          <a:off x="1079500" y="662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31567</xdr:rowOff>
    </xdr:from>
    <xdr:ext cx="469744" cy="259045"/>
    <xdr:sp macro="" textlink="">
      <xdr:nvSpPr>
        <xdr:cNvPr id="91" name="テキスト ボックス 90"/>
        <xdr:cNvSpPr txBox="1"/>
      </xdr:nvSpPr>
      <xdr:spPr>
        <a:xfrm>
          <a:off x="895428" y="671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6283</xdr:rowOff>
    </xdr:from>
    <xdr:to>
      <xdr:col>24</xdr:col>
      <xdr:colOff>62865</xdr:colOff>
      <xdr:row>59</xdr:row>
      <xdr:rowOff>12561</xdr:rowOff>
    </xdr:to>
    <xdr:cxnSp macro="">
      <xdr:nvCxnSpPr>
        <xdr:cNvPr id="117" name="直線コネクタ 116"/>
        <xdr:cNvCxnSpPr/>
      </xdr:nvCxnSpPr>
      <xdr:spPr>
        <a:xfrm flipV="1">
          <a:off x="4633595" y="8578783"/>
          <a:ext cx="1270" cy="154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16388</xdr:rowOff>
    </xdr:from>
    <xdr:ext cx="534377" cy="259045"/>
    <xdr:sp macro="" textlink="">
      <xdr:nvSpPr>
        <xdr:cNvPr id="118" name="総務費最小値テキスト"/>
        <xdr:cNvSpPr txBox="1"/>
      </xdr:nvSpPr>
      <xdr:spPr>
        <a:xfrm>
          <a:off x="4686300" y="101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12561</xdr:rowOff>
    </xdr:from>
    <xdr:to>
      <xdr:col>24</xdr:col>
      <xdr:colOff>152400</xdr:colOff>
      <xdr:row>59</xdr:row>
      <xdr:rowOff>12561</xdr:rowOff>
    </xdr:to>
    <xdr:cxnSp macro="">
      <xdr:nvCxnSpPr>
        <xdr:cNvPr id="119" name="直線コネクタ 118"/>
        <xdr:cNvCxnSpPr/>
      </xdr:nvCxnSpPr>
      <xdr:spPr>
        <a:xfrm>
          <a:off x="4546600" y="10128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124410</xdr:rowOff>
    </xdr:from>
    <xdr:ext cx="690189" cy="259045"/>
    <xdr:sp macro="" textlink="">
      <xdr:nvSpPr>
        <xdr:cNvPr id="120" name="総務費最大値テキスト"/>
        <xdr:cNvSpPr txBox="1"/>
      </xdr:nvSpPr>
      <xdr:spPr>
        <a:xfrm>
          <a:off x="4686300" y="8354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1,502,561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6283</xdr:rowOff>
    </xdr:from>
    <xdr:to>
      <xdr:col>24</xdr:col>
      <xdr:colOff>152400</xdr:colOff>
      <xdr:row>50</xdr:row>
      <xdr:rowOff>6283</xdr:rowOff>
    </xdr:to>
    <xdr:cxnSp macro="">
      <xdr:nvCxnSpPr>
        <xdr:cNvPr id="121" name="直線コネクタ 120"/>
        <xdr:cNvCxnSpPr/>
      </xdr:nvCxnSpPr>
      <xdr:spPr>
        <a:xfrm>
          <a:off x="4546600" y="857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102469</xdr:rowOff>
    </xdr:from>
    <xdr:to>
      <xdr:col>24</xdr:col>
      <xdr:colOff>63500</xdr:colOff>
      <xdr:row>58</xdr:row>
      <xdr:rowOff>123189</xdr:rowOff>
    </xdr:to>
    <xdr:cxnSp macro="">
      <xdr:nvCxnSpPr>
        <xdr:cNvPr id="122" name="直線コネクタ 121"/>
        <xdr:cNvCxnSpPr/>
      </xdr:nvCxnSpPr>
      <xdr:spPr>
        <a:xfrm flipV="1">
          <a:off x="3797300" y="10046569"/>
          <a:ext cx="838200" cy="2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162356</xdr:rowOff>
    </xdr:from>
    <xdr:ext cx="599010" cy="259045"/>
    <xdr:sp macro="" textlink="">
      <xdr:nvSpPr>
        <xdr:cNvPr id="123" name="総務費平均値テキスト"/>
        <xdr:cNvSpPr txBox="1"/>
      </xdr:nvSpPr>
      <xdr:spPr>
        <a:xfrm>
          <a:off x="4686300" y="9763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139479</xdr:rowOff>
    </xdr:from>
    <xdr:to>
      <xdr:col>24</xdr:col>
      <xdr:colOff>114300</xdr:colOff>
      <xdr:row>58</xdr:row>
      <xdr:rowOff>69629</xdr:rowOff>
    </xdr:to>
    <xdr:sp macro="" textlink="">
      <xdr:nvSpPr>
        <xdr:cNvPr id="124" name="フローチャート: 判断 123"/>
        <xdr:cNvSpPr/>
      </xdr:nvSpPr>
      <xdr:spPr>
        <a:xfrm>
          <a:off x="4584700" y="991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93461</xdr:rowOff>
    </xdr:from>
    <xdr:to>
      <xdr:col>19</xdr:col>
      <xdr:colOff>177800</xdr:colOff>
      <xdr:row>58</xdr:row>
      <xdr:rowOff>123189</xdr:rowOff>
    </xdr:to>
    <xdr:cxnSp macro="">
      <xdr:nvCxnSpPr>
        <xdr:cNvPr id="125" name="直線コネクタ 124"/>
        <xdr:cNvCxnSpPr/>
      </xdr:nvCxnSpPr>
      <xdr:spPr>
        <a:xfrm>
          <a:off x="2908300" y="10037561"/>
          <a:ext cx="889000" cy="2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129963</xdr:rowOff>
    </xdr:from>
    <xdr:to>
      <xdr:col>20</xdr:col>
      <xdr:colOff>38100</xdr:colOff>
      <xdr:row>58</xdr:row>
      <xdr:rowOff>60113</xdr:rowOff>
    </xdr:to>
    <xdr:sp macro="" textlink="">
      <xdr:nvSpPr>
        <xdr:cNvPr id="126" name="フローチャート: 判断 125"/>
        <xdr:cNvSpPr/>
      </xdr:nvSpPr>
      <xdr:spPr>
        <a:xfrm>
          <a:off x="3746500" y="99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76640</xdr:rowOff>
    </xdr:from>
    <xdr:ext cx="599010" cy="259045"/>
    <xdr:sp macro="" textlink="">
      <xdr:nvSpPr>
        <xdr:cNvPr id="127" name="テキスト ボックス 126"/>
        <xdr:cNvSpPr txBox="1"/>
      </xdr:nvSpPr>
      <xdr:spPr>
        <a:xfrm>
          <a:off x="3497795" y="9677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27898</xdr:rowOff>
    </xdr:from>
    <xdr:to>
      <xdr:col>15</xdr:col>
      <xdr:colOff>50800</xdr:colOff>
      <xdr:row>58</xdr:row>
      <xdr:rowOff>93461</xdr:rowOff>
    </xdr:to>
    <xdr:cxnSp macro="">
      <xdr:nvCxnSpPr>
        <xdr:cNvPr id="128" name="直線コネクタ 127"/>
        <xdr:cNvCxnSpPr/>
      </xdr:nvCxnSpPr>
      <xdr:spPr>
        <a:xfrm>
          <a:off x="2019300" y="9971998"/>
          <a:ext cx="889000" cy="6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148792</xdr:rowOff>
    </xdr:from>
    <xdr:to>
      <xdr:col>15</xdr:col>
      <xdr:colOff>101600</xdr:colOff>
      <xdr:row>58</xdr:row>
      <xdr:rowOff>78942</xdr:rowOff>
    </xdr:to>
    <xdr:sp macro="" textlink="">
      <xdr:nvSpPr>
        <xdr:cNvPr id="129" name="フローチャート: 判断 128"/>
        <xdr:cNvSpPr/>
      </xdr:nvSpPr>
      <xdr:spPr>
        <a:xfrm>
          <a:off x="2857500" y="992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95469</xdr:rowOff>
    </xdr:from>
    <xdr:ext cx="599010" cy="259045"/>
    <xdr:sp macro="" textlink="">
      <xdr:nvSpPr>
        <xdr:cNvPr id="130" name="テキスト ボックス 129"/>
        <xdr:cNvSpPr txBox="1"/>
      </xdr:nvSpPr>
      <xdr:spPr>
        <a:xfrm>
          <a:off x="2608795" y="969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27898</xdr:rowOff>
    </xdr:from>
    <xdr:to>
      <xdr:col>10</xdr:col>
      <xdr:colOff>114300</xdr:colOff>
      <xdr:row>58</xdr:row>
      <xdr:rowOff>165418</xdr:rowOff>
    </xdr:to>
    <xdr:cxnSp macro="">
      <xdr:nvCxnSpPr>
        <xdr:cNvPr id="131" name="直線コネクタ 130"/>
        <xdr:cNvCxnSpPr/>
      </xdr:nvCxnSpPr>
      <xdr:spPr>
        <a:xfrm flipV="1">
          <a:off x="1130300" y="9971998"/>
          <a:ext cx="889000" cy="137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78207</xdr:rowOff>
    </xdr:from>
    <xdr:to>
      <xdr:col>10</xdr:col>
      <xdr:colOff>165100</xdr:colOff>
      <xdr:row>58</xdr:row>
      <xdr:rowOff>8357</xdr:rowOff>
    </xdr:to>
    <xdr:sp macro="" textlink="">
      <xdr:nvSpPr>
        <xdr:cNvPr id="132" name="フローチャート: 判断 131"/>
        <xdr:cNvSpPr/>
      </xdr:nvSpPr>
      <xdr:spPr>
        <a:xfrm>
          <a:off x="1968500" y="98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24884</xdr:rowOff>
    </xdr:from>
    <xdr:ext cx="599010" cy="259045"/>
    <xdr:sp macro="" textlink="">
      <xdr:nvSpPr>
        <xdr:cNvPr id="133" name="テキスト ボックス 132"/>
        <xdr:cNvSpPr txBox="1"/>
      </xdr:nvSpPr>
      <xdr:spPr>
        <a:xfrm>
          <a:off x="1719795" y="9626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37207</xdr:rowOff>
    </xdr:from>
    <xdr:to>
      <xdr:col>6</xdr:col>
      <xdr:colOff>38100</xdr:colOff>
      <xdr:row>58</xdr:row>
      <xdr:rowOff>138807</xdr:rowOff>
    </xdr:to>
    <xdr:sp macro="" textlink="">
      <xdr:nvSpPr>
        <xdr:cNvPr id="134" name="フローチャート: 判断 133"/>
        <xdr:cNvSpPr/>
      </xdr:nvSpPr>
      <xdr:spPr>
        <a:xfrm>
          <a:off x="1079500" y="998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155334</xdr:rowOff>
    </xdr:from>
    <xdr:ext cx="599010" cy="259045"/>
    <xdr:sp macro="" textlink="">
      <xdr:nvSpPr>
        <xdr:cNvPr id="135" name="テキスト ボックス 134"/>
        <xdr:cNvSpPr txBox="1"/>
      </xdr:nvSpPr>
      <xdr:spPr>
        <a:xfrm>
          <a:off x="830795" y="975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51669</xdr:rowOff>
    </xdr:from>
    <xdr:to>
      <xdr:col>24</xdr:col>
      <xdr:colOff>114300</xdr:colOff>
      <xdr:row>58</xdr:row>
      <xdr:rowOff>153269</xdr:rowOff>
    </xdr:to>
    <xdr:sp macro="" textlink="">
      <xdr:nvSpPr>
        <xdr:cNvPr id="141" name="楕円 140"/>
        <xdr:cNvSpPr/>
      </xdr:nvSpPr>
      <xdr:spPr>
        <a:xfrm>
          <a:off x="4584700" y="999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138046</xdr:rowOff>
    </xdr:from>
    <xdr:ext cx="599010" cy="259045"/>
    <xdr:sp macro="" textlink="">
      <xdr:nvSpPr>
        <xdr:cNvPr id="142" name="総務費該当値テキスト"/>
        <xdr:cNvSpPr txBox="1"/>
      </xdr:nvSpPr>
      <xdr:spPr>
        <a:xfrm>
          <a:off x="4686300" y="9910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72389</xdr:rowOff>
    </xdr:from>
    <xdr:to>
      <xdr:col>20</xdr:col>
      <xdr:colOff>38100</xdr:colOff>
      <xdr:row>59</xdr:row>
      <xdr:rowOff>2539</xdr:rowOff>
    </xdr:to>
    <xdr:sp macro="" textlink="">
      <xdr:nvSpPr>
        <xdr:cNvPr id="143" name="楕円 142"/>
        <xdr:cNvSpPr/>
      </xdr:nvSpPr>
      <xdr:spPr>
        <a:xfrm>
          <a:off x="3746500" y="1001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165116</xdr:rowOff>
    </xdr:from>
    <xdr:ext cx="599010" cy="259045"/>
    <xdr:sp macro="" textlink="">
      <xdr:nvSpPr>
        <xdr:cNvPr id="144" name="テキスト ボックス 143"/>
        <xdr:cNvSpPr txBox="1"/>
      </xdr:nvSpPr>
      <xdr:spPr>
        <a:xfrm>
          <a:off x="3497795" y="1010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42661</xdr:rowOff>
    </xdr:from>
    <xdr:to>
      <xdr:col>15</xdr:col>
      <xdr:colOff>101600</xdr:colOff>
      <xdr:row>58</xdr:row>
      <xdr:rowOff>144261</xdr:rowOff>
    </xdr:to>
    <xdr:sp macro="" textlink="">
      <xdr:nvSpPr>
        <xdr:cNvPr id="145" name="楕円 144"/>
        <xdr:cNvSpPr/>
      </xdr:nvSpPr>
      <xdr:spPr>
        <a:xfrm>
          <a:off x="2857500" y="998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135388</xdr:rowOff>
    </xdr:from>
    <xdr:ext cx="599010" cy="259045"/>
    <xdr:sp macro="" textlink="">
      <xdr:nvSpPr>
        <xdr:cNvPr id="146" name="テキスト ボックス 145"/>
        <xdr:cNvSpPr txBox="1"/>
      </xdr:nvSpPr>
      <xdr:spPr>
        <a:xfrm>
          <a:off x="2608795" y="10079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148548</xdr:rowOff>
    </xdr:from>
    <xdr:to>
      <xdr:col>10</xdr:col>
      <xdr:colOff>165100</xdr:colOff>
      <xdr:row>58</xdr:row>
      <xdr:rowOff>78698</xdr:rowOff>
    </xdr:to>
    <xdr:sp macro="" textlink="">
      <xdr:nvSpPr>
        <xdr:cNvPr id="147" name="楕円 146"/>
        <xdr:cNvSpPr/>
      </xdr:nvSpPr>
      <xdr:spPr>
        <a:xfrm>
          <a:off x="1968500" y="99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69825</xdr:rowOff>
    </xdr:from>
    <xdr:ext cx="599010" cy="259045"/>
    <xdr:sp macro="" textlink="">
      <xdr:nvSpPr>
        <xdr:cNvPr id="148" name="テキスト ボックス 147"/>
        <xdr:cNvSpPr txBox="1"/>
      </xdr:nvSpPr>
      <xdr:spPr>
        <a:xfrm>
          <a:off x="1719795" y="1001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114618</xdr:rowOff>
    </xdr:from>
    <xdr:to>
      <xdr:col>6</xdr:col>
      <xdr:colOff>38100</xdr:colOff>
      <xdr:row>59</xdr:row>
      <xdr:rowOff>44768</xdr:rowOff>
    </xdr:to>
    <xdr:sp macro="" textlink="">
      <xdr:nvSpPr>
        <xdr:cNvPr id="149" name="楕円 148"/>
        <xdr:cNvSpPr/>
      </xdr:nvSpPr>
      <xdr:spPr>
        <a:xfrm>
          <a:off x="1079500" y="100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35895</xdr:rowOff>
    </xdr:from>
    <xdr:ext cx="534377" cy="259045"/>
    <xdr:sp macro="" textlink="">
      <xdr:nvSpPr>
        <xdr:cNvPr id="150" name="テキスト ボックス 149"/>
        <xdr:cNvSpPr txBox="1"/>
      </xdr:nvSpPr>
      <xdr:spPr>
        <a:xfrm>
          <a:off x="863111" y="1015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43879</xdr:rowOff>
    </xdr:from>
    <xdr:to>
      <xdr:col>24</xdr:col>
      <xdr:colOff>62865</xdr:colOff>
      <xdr:row>78</xdr:row>
      <xdr:rowOff>104153</xdr:rowOff>
    </xdr:to>
    <xdr:cxnSp macro="">
      <xdr:nvCxnSpPr>
        <xdr:cNvPr id="175" name="直線コネクタ 174"/>
        <xdr:cNvCxnSpPr/>
      </xdr:nvCxnSpPr>
      <xdr:spPr>
        <a:xfrm flipV="1">
          <a:off x="4633595" y="12216829"/>
          <a:ext cx="1270" cy="12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107980</xdr:rowOff>
    </xdr:from>
    <xdr:ext cx="599010" cy="259045"/>
    <xdr:sp macro="" textlink="">
      <xdr:nvSpPr>
        <xdr:cNvPr id="176" name="民生費最小値テキスト"/>
        <xdr:cNvSpPr txBox="1"/>
      </xdr:nvSpPr>
      <xdr:spPr>
        <a:xfrm>
          <a:off x="4686300" y="1348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104153</xdr:rowOff>
    </xdr:from>
    <xdr:to>
      <xdr:col>24</xdr:col>
      <xdr:colOff>152400</xdr:colOff>
      <xdr:row>78</xdr:row>
      <xdr:rowOff>104153</xdr:rowOff>
    </xdr:to>
    <xdr:cxnSp macro="">
      <xdr:nvCxnSpPr>
        <xdr:cNvPr id="177" name="直線コネクタ 176"/>
        <xdr:cNvCxnSpPr/>
      </xdr:nvCxnSpPr>
      <xdr:spPr>
        <a:xfrm>
          <a:off x="4546600" y="1347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162006</xdr:rowOff>
    </xdr:from>
    <xdr:ext cx="599010" cy="259045"/>
    <xdr:sp macro="" textlink="">
      <xdr:nvSpPr>
        <xdr:cNvPr id="178" name="民生費最大値テキスト"/>
        <xdr:cNvSpPr txBox="1"/>
      </xdr:nvSpPr>
      <xdr:spPr>
        <a:xfrm>
          <a:off x="4686300" y="119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460,150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43879</xdr:rowOff>
    </xdr:from>
    <xdr:to>
      <xdr:col>24</xdr:col>
      <xdr:colOff>152400</xdr:colOff>
      <xdr:row>71</xdr:row>
      <xdr:rowOff>43879</xdr:rowOff>
    </xdr:to>
    <xdr:cxnSp macro="">
      <xdr:nvCxnSpPr>
        <xdr:cNvPr id="179" name="直線コネクタ 178"/>
        <xdr:cNvCxnSpPr/>
      </xdr:nvCxnSpPr>
      <xdr:spPr>
        <a:xfrm>
          <a:off x="4546600" y="1221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32758</xdr:rowOff>
    </xdr:from>
    <xdr:to>
      <xdr:col>24</xdr:col>
      <xdr:colOff>63500</xdr:colOff>
      <xdr:row>77</xdr:row>
      <xdr:rowOff>75803</xdr:rowOff>
    </xdr:to>
    <xdr:cxnSp macro="">
      <xdr:nvCxnSpPr>
        <xdr:cNvPr id="180" name="直線コネクタ 179"/>
        <xdr:cNvCxnSpPr/>
      </xdr:nvCxnSpPr>
      <xdr:spPr>
        <a:xfrm flipV="1">
          <a:off x="3797300" y="13234408"/>
          <a:ext cx="838200" cy="4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118876</xdr:rowOff>
    </xdr:from>
    <xdr:ext cx="599010" cy="259045"/>
    <xdr:sp macro="" textlink="">
      <xdr:nvSpPr>
        <xdr:cNvPr id="181" name="民生費平均値テキスト"/>
        <xdr:cNvSpPr txBox="1"/>
      </xdr:nvSpPr>
      <xdr:spPr>
        <a:xfrm>
          <a:off x="4686300" y="12977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95999</xdr:rowOff>
    </xdr:from>
    <xdr:to>
      <xdr:col>24</xdr:col>
      <xdr:colOff>114300</xdr:colOff>
      <xdr:row>77</xdr:row>
      <xdr:rowOff>26149</xdr:rowOff>
    </xdr:to>
    <xdr:sp macro="" textlink="">
      <xdr:nvSpPr>
        <xdr:cNvPr id="182" name="フローチャート: 判断 181"/>
        <xdr:cNvSpPr/>
      </xdr:nvSpPr>
      <xdr:spPr>
        <a:xfrm>
          <a:off x="45847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151473</xdr:rowOff>
    </xdr:from>
    <xdr:to>
      <xdr:col>19</xdr:col>
      <xdr:colOff>177800</xdr:colOff>
      <xdr:row>77</xdr:row>
      <xdr:rowOff>75803</xdr:rowOff>
    </xdr:to>
    <xdr:cxnSp macro="">
      <xdr:nvCxnSpPr>
        <xdr:cNvPr id="183" name="直線コネクタ 182"/>
        <xdr:cNvCxnSpPr/>
      </xdr:nvCxnSpPr>
      <xdr:spPr>
        <a:xfrm>
          <a:off x="2908300" y="13181673"/>
          <a:ext cx="889000" cy="9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148107</xdr:rowOff>
    </xdr:from>
    <xdr:to>
      <xdr:col>20</xdr:col>
      <xdr:colOff>38100</xdr:colOff>
      <xdr:row>77</xdr:row>
      <xdr:rowOff>78257</xdr:rowOff>
    </xdr:to>
    <xdr:sp macro="" textlink="">
      <xdr:nvSpPr>
        <xdr:cNvPr id="184" name="フローチャート: 判断 183"/>
        <xdr:cNvSpPr/>
      </xdr:nvSpPr>
      <xdr:spPr>
        <a:xfrm>
          <a:off x="3746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94784</xdr:rowOff>
    </xdr:from>
    <xdr:ext cx="599010" cy="259045"/>
    <xdr:sp macro="" textlink="">
      <xdr:nvSpPr>
        <xdr:cNvPr id="185" name="テキスト ボックス 184"/>
        <xdr:cNvSpPr txBox="1"/>
      </xdr:nvSpPr>
      <xdr:spPr>
        <a:xfrm>
          <a:off x="3497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151473</xdr:rowOff>
    </xdr:from>
    <xdr:to>
      <xdr:col>15</xdr:col>
      <xdr:colOff>50800</xdr:colOff>
      <xdr:row>77</xdr:row>
      <xdr:rowOff>30780</xdr:rowOff>
    </xdr:to>
    <xdr:cxnSp macro="">
      <xdr:nvCxnSpPr>
        <xdr:cNvPr id="186" name="直線コネクタ 185"/>
        <xdr:cNvCxnSpPr/>
      </xdr:nvCxnSpPr>
      <xdr:spPr>
        <a:xfrm flipV="1">
          <a:off x="2019300" y="13181673"/>
          <a:ext cx="889000" cy="5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114934</xdr:rowOff>
    </xdr:from>
    <xdr:to>
      <xdr:col>15</xdr:col>
      <xdr:colOff>101600</xdr:colOff>
      <xdr:row>77</xdr:row>
      <xdr:rowOff>45084</xdr:rowOff>
    </xdr:to>
    <xdr:sp macro="" textlink="">
      <xdr:nvSpPr>
        <xdr:cNvPr id="187" name="フローチャート: 判断 186"/>
        <xdr:cNvSpPr/>
      </xdr:nvSpPr>
      <xdr:spPr>
        <a:xfrm>
          <a:off x="2857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36211</xdr:rowOff>
    </xdr:from>
    <xdr:ext cx="599010" cy="259045"/>
    <xdr:sp macro="" textlink="">
      <xdr:nvSpPr>
        <xdr:cNvPr id="188" name="テキスト ボックス 187"/>
        <xdr:cNvSpPr txBox="1"/>
      </xdr:nvSpPr>
      <xdr:spPr>
        <a:xfrm>
          <a:off x="2608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30780</xdr:rowOff>
    </xdr:from>
    <xdr:to>
      <xdr:col>10</xdr:col>
      <xdr:colOff>114300</xdr:colOff>
      <xdr:row>77</xdr:row>
      <xdr:rowOff>72910</xdr:rowOff>
    </xdr:to>
    <xdr:cxnSp macro="">
      <xdr:nvCxnSpPr>
        <xdr:cNvPr id="189" name="直線コネクタ 188"/>
        <xdr:cNvCxnSpPr/>
      </xdr:nvCxnSpPr>
      <xdr:spPr>
        <a:xfrm flipV="1">
          <a:off x="1130300" y="13232430"/>
          <a:ext cx="889000" cy="4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55194</xdr:rowOff>
    </xdr:from>
    <xdr:to>
      <xdr:col>10</xdr:col>
      <xdr:colOff>165100</xdr:colOff>
      <xdr:row>77</xdr:row>
      <xdr:rowOff>156794</xdr:rowOff>
    </xdr:to>
    <xdr:sp macro="" textlink="">
      <xdr:nvSpPr>
        <xdr:cNvPr id="190" name="フローチャート: 判断 189"/>
        <xdr:cNvSpPr/>
      </xdr:nvSpPr>
      <xdr:spPr>
        <a:xfrm>
          <a:off x="1968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147921</xdr:rowOff>
    </xdr:from>
    <xdr:ext cx="599010" cy="259045"/>
    <xdr:sp macro="" textlink="">
      <xdr:nvSpPr>
        <xdr:cNvPr id="191" name="テキスト ボックス 190"/>
        <xdr:cNvSpPr txBox="1"/>
      </xdr:nvSpPr>
      <xdr:spPr>
        <a:xfrm>
          <a:off x="1719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68604</xdr:rowOff>
    </xdr:from>
    <xdr:to>
      <xdr:col>6</xdr:col>
      <xdr:colOff>38100</xdr:colOff>
      <xdr:row>77</xdr:row>
      <xdr:rowOff>170204</xdr:rowOff>
    </xdr:to>
    <xdr:sp macro="" textlink="">
      <xdr:nvSpPr>
        <xdr:cNvPr id="192" name="フローチャート: 判断 191"/>
        <xdr:cNvSpPr/>
      </xdr:nvSpPr>
      <xdr:spPr>
        <a:xfrm>
          <a:off x="1079500" y="1327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161331</xdr:rowOff>
    </xdr:from>
    <xdr:ext cx="599010" cy="259045"/>
    <xdr:sp macro="" textlink="">
      <xdr:nvSpPr>
        <xdr:cNvPr id="193" name="テキスト ボックス 192"/>
        <xdr:cNvSpPr txBox="1"/>
      </xdr:nvSpPr>
      <xdr:spPr>
        <a:xfrm>
          <a:off x="830795" y="13362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153408</xdr:rowOff>
    </xdr:from>
    <xdr:to>
      <xdr:col>24</xdr:col>
      <xdr:colOff>114300</xdr:colOff>
      <xdr:row>77</xdr:row>
      <xdr:rowOff>83558</xdr:rowOff>
    </xdr:to>
    <xdr:sp macro="" textlink="">
      <xdr:nvSpPr>
        <xdr:cNvPr id="199" name="楕円 198"/>
        <xdr:cNvSpPr/>
      </xdr:nvSpPr>
      <xdr:spPr>
        <a:xfrm>
          <a:off x="4584700" y="1318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131835</xdr:rowOff>
    </xdr:from>
    <xdr:ext cx="599010" cy="259045"/>
    <xdr:sp macro="" textlink="">
      <xdr:nvSpPr>
        <xdr:cNvPr id="200" name="民生費該当値テキスト"/>
        <xdr:cNvSpPr txBox="1"/>
      </xdr:nvSpPr>
      <xdr:spPr>
        <a:xfrm>
          <a:off x="4686300" y="13162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25003</xdr:rowOff>
    </xdr:from>
    <xdr:to>
      <xdr:col>20</xdr:col>
      <xdr:colOff>38100</xdr:colOff>
      <xdr:row>77</xdr:row>
      <xdr:rowOff>126603</xdr:rowOff>
    </xdr:to>
    <xdr:sp macro="" textlink="">
      <xdr:nvSpPr>
        <xdr:cNvPr id="201" name="楕円 200"/>
        <xdr:cNvSpPr/>
      </xdr:nvSpPr>
      <xdr:spPr>
        <a:xfrm>
          <a:off x="3746500" y="1322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117730</xdr:rowOff>
    </xdr:from>
    <xdr:ext cx="599010" cy="259045"/>
    <xdr:sp macro="" textlink="">
      <xdr:nvSpPr>
        <xdr:cNvPr id="202" name="テキスト ボックス 201"/>
        <xdr:cNvSpPr txBox="1"/>
      </xdr:nvSpPr>
      <xdr:spPr>
        <a:xfrm>
          <a:off x="3497795" y="1331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100673</xdr:rowOff>
    </xdr:from>
    <xdr:to>
      <xdr:col>15</xdr:col>
      <xdr:colOff>101600</xdr:colOff>
      <xdr:row>77</xdr:row>
      <xdr:rowOff>30823</xdr:rowOff>
    </xdr:to>
    <xdr:sp macro="" textlink="">
      <xdr:nvSpPr>
        <xdr:cNvPr id="203" name="楕円 202"/>
        <xdr:cNvSpPr/>
      </xdr:nvSpPr>
      <xdr:spPr>
        <a:xfrm>
          <a:off x="2857500" y="1313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47350</xdr:rowOff>
    </xdr:from>
    <xdr:ext cx="599010" cy="259045"/>
    <xdr:sp macro="" textlink="">
      <xdr:nvSpPr>
        <xdr:cNvPr id="204" name="テキスト ボックス 203"/>
        <xdr:cNvSpPr txBox="1"/>
      </xdr:nvSpPr>
      <xdr:spPr>
        <a:xfrm>
          <a:off x="2608795" y="12906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151430</xdr:rowOff>
    </xdr:from>
    <xdr:to>
      <xdr:col>10</xdr:col>
      <xdr:colOff>165100</xdr:colOff>
      <xdr:row>77</xdr:row>
      <xdr:rowOff>81580</xdr:rowOff>
    </xdr:to>
    <xdr:sp macro="" textlink="">
      <xdr:nvSpPr>
        <xdr:cNvPr id="205" name="楕円 204"/>
        <xdr:cNvSpPr/>
      </xdr:nvSpPr>
      <xdr:spPr>
        <a:xfrm>
          <a:off x="1968500" y="1318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98107</xdr:rowOff>
    </xdr:from>
    <xdr:ext cx="599010" cy="259045"/>
    <xdr:sp macro="" textlink="">
      <xdr:nvSpPr>
        <xdr:cNvPr id="206" name="テキスト ボックス 205"/>
        <xdr:cNvSpPr txBox="1"/>
      </xdr:nvSpPr>
      <xdr:spPr>
        <a:xfrm>
          <a:off x="1719795" y="1295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22110</xdr:rowOff>
    </xdr:from>
    <xdr:to>
      <xdr:col>6</xdr:col>
      <xdr:colOff>38100</xdr:colOff>
      <xdr:row>77</xdr:row>
      <xdr:rowOff>123710</xdr:rowOff>
    </xdr:to>
    <xdr:sp macro="" textlink="">
      <xdr:nvSpPr>
        <xdr:cNvPr id="207" name="楕円 206"/>
        <xdr:cNvSpPr/>
      </xdr:nvSpPr>
      <xdr:spPr>
        <a:xfrm>
          <a:off x="1079500" y="13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140237</xdr:rowOff>
    </xdr:from>
    <xdr:ext cx="599010" cy="259045"/>
    <xdr:sp macro="" textlink="">
      <xdr:nvSpPr>
        <xdr:cNvPr id="208" name="テキスト ボックス 207"/>
        <xdr:cNvSpPr txBox="1"/>
      </xdr:nvSpPr>
      <xdr:spPr>
        <a:xfrm>
          <a:off x="830795" y="1299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22" name="テキスト ボックス 221"/>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4" name="テキスト ボックス 223"/>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6" name="テキスト ボックス 225"/>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133970</xdr:rowOff>
    </xdr:from>
    <xdr:to>
      <xdr:col>24</xdr:col>
      <xdr:colOff>62865</xdr:colOff>
      <xdr:row>98</xdr:row>
      <xdr:rowOff>126591</xdr:rowOff>
    </xdr:to>
    <xdr:cxnSp macro="">
      <xdr:nvCxnSpPr>
        <xdr:cNvPr id="230" name="直線コネクタ 229"/>
        <xdr:cNvCxnSpPr/>
      </xdr:nvCxnSpPr>
      <xdr:spPr>
        <a:xfrm flipV="1">
          <a:off x="4633595" y="15735920"/>
          <a:ext cx="1270" cy="1192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140647</xdr:rowOff>
    </xdr:from>
    <xdr:ext cx="534377" cy="259045"/>
    <xdr:sp macro="" textlink="">
      <xdr:nvSpPr>
        <xdr:cNvPr id="231" name="衛生費最小値テキスト"/>
        <xdr:cNvSpPr txBox="1"/>
      </xdr:nvSpPr>
      <xdr:spPr>
        <a:xfrm>
          <a:off x="4686300" y="1694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126591</xdr:rowOff>
    </xdr:from>
    <xdr:to>
      <xdr:col>24</xdr:col>
      <xdr:colOff>152400</xdr:colOff>
      <xdr:row>98</xdr:row>
      <xdr:rowOff>126591</xdr:rowOff>
    </xdr:to>
    <xdr:cxnSp macro="">
      <xdr:nvCxnSpPr>
        <xdr:cNvPr id="232" name="直線コネクタ 231"/>
        <xdr:cNvCxnSpPr/>
      </xdr:nvCxnSpPr>
      <xdr:spPr>
        <a:xfrm>
          <a:off x="4546600" y="1692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80647</xdr:rowOff>
    </xdr:from>
    <xdr:ext cx="690189" cy="259045"/>
    <xdr:sp macro="" textlink="">
      <xdr:nvSpPr>
        <xdr:cNvPr id="233" name="衛生費最大値テキスト"/>
        <xdr:cNvSpPr txBox="1"/>
      </xdr:nvSpPr>
      <xdr:spPr>
        <a:xfrm>
          <a:off x="4686300" y="15511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2,637,531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133970</xdr:rowOff>
    </xdr:from>
    <xdr:to>
      <xdr:col>24</xdr:col>
      <xdr:colOff>152400</xdr:colOff>
      <xdr:row>91</xdr:row>
      <xdr:rowOff>133970</xdr:rowOff>
    </xdr:to>
    <xdr:cxnSp macro="">
      <xdr:nvCxnSpPr>
        <xdr:cNvPr id="234" name="直線コネクタ 233"/>
        <xdr:cNvCxnSpPr/>
      </xdr:nvCxnSpPr>
      <xdr:spPr>
        <a:xfrm>
          <a:off x="4546600" y="157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119712</xdr:rowOff>
    </xdr:from>
    <xdr:to>
      <xdr:col>24</xdr:col>
      <xdr:colOff>63500</xdr:colOff>
      <xdr:row>98</xdr:row>
      <xdr:rowOff>119881</xdr:rowOff>
    </xdr:to>
    <xdr:cxnSp macro="">
      <xdr:nvCxnSpPr>
        <xdr:cNvPr id="235" name="直線コネクタ 234"/>
        <xdr:cNvCxnSpPr/>
      </xdr:nvCxnSpPr>
      <xdr:spPr>
        <a:xfrm flipV="1">
          <a:off x="3797300" y="16921812"/>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58097</xdr:rowOff>
    </xdr:from>
    <xdr:ext cx="599010" cy="259045"/>
    <xdr:sp macro="" textlink="">
      <xdr:nvSpPr>
        <xdr:cNvPr id="236" name="衛生費平均値テキスト"/>
        <xdr:cNvSpPr txBox="1"/>
      </xdr:nvSpPr>
      <xdr:spPr>
        <a:xfrm>
          <a:off x="4686300" y="16688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35220</xdr:rowOff>
    </xdr:from>
    <xdr:to>
      <xdr:col>24</xdr:col>
      <xdr:colOff>114300</xdr:colOff>
      <xdr:row>98</xdr:row>
      <xdr:rowOff>136820</xdr:rowOff>
    </xdr:to>
    <xdr:sp macro="" textlink="">
      <xdr:nvSpPr>
        <xdr:cNvPr id="237" name="フローチャート: 判断 236"/>
        <xdr:cNvSpPr/>
      </xdr:nvSpPr>
      <xdr:spPr>
        <a:xfrm>
          <a:off x="45847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119439</xdr:rowOff>
    </xdr:from>
    <xdr:to>
      <xdr:col>19</xdr:col>
      <xdr:colOff>177800</xdr:colOff>
      <xdr:row>98</xdr:row>
      <xdr:rowOff>119881</xdr:rowOff>
    </xdr:to>
    <xdr:cxnSp macro="">
      <xdr:nvCxnSpPr>
        <xdr:cNvPr id="238" name="直線コネクタ 237"/>
        <xdr:cNvCxnSpPr/>
      </xdr:nvCxnSpPr>
      <xdr:spPr>
        <a:xfrm>
          <a:off x="2908300" y="16921539"/>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46030</xdr:rowOff>
    </xdr:from>
    <xdr:to>
      <xdr:col>20</xdr:col>
      <xdr:colOff>38100</xdr:colOff>
      <xdr:row>98</xdr:row>
      <xdr:rowOff>147630</xdr:rowOff>
    </xdr:to>
    <xdr:sp macro="" textlink="">
      <xdr:nvSpPr>
        <xdr:cNvPr id="239" name="フローチャート: 判断 238"/>
        <xdr:cNvSpPr/>
      </xdr:nvSpPr>
      <xdr:spPr>
        <a:xfrm>
          <a:off x="3746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164157</xdr:rowOff>
    </xdr:from>
    <xdr:ext cx="534377" cy="259045"/>
    <xdr:sp macro="" textlink="">
      <xdr:nvSpPr>
        <xdr:cNvPr id="240" name="テキスト ボックス 239"/>
        <xdr:cNvSpPr txBox="1"/>
      </xdr:nvSpPr>
      <xdr:spPr>
        <a:xfrm>
          <a:off x="3530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119439</xdr:rowOff>
    </xdr:from>
    <xdr:to>
      <xdr:col>15</xdr:col>
      <xdr:colOff>50800</xdr:colOff>
      <xdr:row>98</xdr:row>
      <xdr:rowOff>123718</xdr:rowOff>
    </xdr:to>
    <xdr:cxnSp macro="">
      <xdr:nvCxnSpPr>
        <xdr:cNvPr id="241" name="直線コネクタ 240"/>
        <xdr:cNvCxnSpPr/>
      </xdr:nvCxnSpPr>
      <xdr:spPr>
        <a:xfrm flipV="1">
          <a:off x="2019300" y="16921539"/>
          <a:ext cx="8890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49363</xdr:rowOff>
    </xdr:from>
    <xdr:to>
      <xdr:col>15</xdr:col>
      <xdr:colOff>101600</xdr:colOff>
      <xdr:row>98</xdr:row>
      <xdr:rowOff>150963</xdr:rowOff>
    </xdr:to>
    <xdr:sp macro="" textlink="">
      <xdr:nvSpPr>
        <xdr:cNvPr id="242" name="フローチャート: 判断 241"/>
        <xdr:cNvSpPr/>
      </xdr:nvSpPr>
      <xdr:spPr>
        <a:xfrm>
          <a:off x="2857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167490</xdr:rowOff>
    </xdr:from>
    <xdr:ext cx="534377" cy="259045"/>
    <xdr:sp macro="" textlink="">
      <xdr:nvSpPr>
        <xdr:cNvPr id="243" name="テキスト ボックス 242"/>
        <xdr:cNvSpPr txBox="1"/>
      </xdr:nvSpPr>
      <xdr:spPr>
        <a:xfrm>
          <a:off x="2641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119160</xdr:rowOff>
    </xdr:from>
    <xdr:to>
      <xdr:col>10</xdr:col>
      <xdr:colOff>114300</xdr:colOff>
      <xdr:row>98</xdr:row>
      <xdr:rowOff>123718</xdr:rowOff>
    </xdr:to>
    <xdr:cxnSp macro="">
      <xdr:nvCxnSpPr>
        <xdr:cNvPr id="244" name="直線コネクタ 243"/>
        <xdr:cNvCxnSpPr/>
      </xdr:nvCxnSpPr>
      <xdr:spPr>
        <a:xfrm>
          <a:off x="1130300" y="16921260"/>
          <a:ext cx="889000" cy="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53803</xdr:rowOff>
    </xdr:from>
    <xdr:to>
      <xdr:col>10</xdr:col>
      <xdr:colOff>165100</xdr:colOff>
      <xdr:row>98</xdr:row>
      <xdr:rowOff>155403</xdr:rowOff>
    </xdr:to>
    <xdr:sp macro="" textlink="">
      <xdr:nvSpPr>
        <xdr:cNvPr id="245" name="フローチャート: 判断 244"/>
        <xdr:cNvSpPr/>
      </xdr:nvSpPr>
      <xdr:spPr>
        <a:xfrm>
          <a:off x="1968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480</xdr:rowOff>
    </xdr:from>
    <xdr:ext cx="534377" cy="259045"/>
    <xdr:sp macro="" textlink="">
      <xdr:nvSpPr>
        <xdr:cNvPr id="246" name="テキスト ボックス 245"/>
        <xdr:cNvSpPr txBox="1"/>
      </xdr:nvSpPr>
      <xdr:spPr>
        <a:xfrm>
          <a:off x="1752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55896</xdr:rowOff>
    </xdr:from>
    <xdr:to>
      <xdr:col>6</xdr:col>
      <xdr:colOff>38100</xdr:colOff>
      <xdr:row>98</xdr:row>
      <xdr:rowOff>157496</xdr:rowOff>
    </xdr:to>
    <xdr:sp macro="" textlink="">
      <xdr:nvSpPr>
        <xdr:cNvPr id="247" name="フローチャート: 判断 246"/>
        <xdr:cNvSpPr/>
      </xdr:nvSpPr>
      <xdr:spPr>
        <a:xfrm>
          <a:off x="1079500" y="168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2573</xdr:rowOff>
    </xdr:from>
    <xdr:ext cx="534377" cy="259045"/>
    <xdr:sp macro="" textlink="">
      <xdr:nvSpPr>
        <xdr:cNvPr id="248" name="テキスト ボックス 247"/>
        <xdr:cNvSpPr txBox="1"/>
      </xdr:nvSpPr>
      <xdr:spPr>
        <a:xfrm>
          <a:off x="863111" y="1663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68912</xdr:rowOff>
    </xdr:from>
    <xdr:to>
      <xdr:col>24</xdr:col>
      <xdr:colOff>114300</xdr:colOff>
      <xdr:row>98</xdr:row>
      <xdr:rowOff>170512</xdr:rowOff>
    </xdr:to>
    <xdr:sp macro="" textlink="">
      <xdr:nvSpPr>
        <xdr:cNvPr id="254" name="楕円 253"/>
        <xdr:cNvSpPr/>
      </xdr:nvSpPr>
      <xdr:spPr>
        <a:xfrm>
          <a:off x="4584700" y="1687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13646</xdr:rowOff>
    </xdr:from>
    <xdr:ext cx="534377" cy="259045"/>
    <xdr:sp macro="" textlink="">
      <xdr:nvSpPr>
        <xdr:cNvPr id="255" name="衛生費該当値テキスト"/>
        <xdr:cNvSpPr txBox="1"/>
      </xdr:nvSpPr>
      <xdr:spPr>
        <a:xfrm>
          <a:off x="4686300" y="1681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69081</xdr:rowOff>
    </xdr:from>
    <xdr:to>
      <xdr:col>20</xdr:col>
      <xdr:colOff>38100</xdr:colOff>
      <xdr:row>98</xdr:row>
      <xdr:rowOff>170681</xdr:rowOff>
    </xdr:to>
    <xdr:sp macro="" textlink="">
      <xdr:nvSpPr>
        <xdr:cNvPr id="256" name="楕円 255"/>
        <xdr:cNvSpPr/>
      </xdr:nvSpPr>
      <xdr:spPr>
        <a:xfrm>
          <a:off x="3746500" y="1687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161808</xdr:rowOff>
    </xdr:from>
    <xdr:ext cx="534377" cy="259045"/>
    <xdr:sp macro="" textlink="">
      <xdr:nvSpPr>
        <xdr:cNvPr id="257" name="テキスト ボックス 256"/>
        <xdr:cNvSpPr txBox="1"/>
      </xdr:nvSpPr>
      <xdr:spPr>
        <a:xfrm>
          <a:off x="3530111" y="1696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68639</xdr:rowOff>
    </xdr:from>
    <xdr:to>
      <xdr:col>15</xdr:col>
      <xdr:colOff>101600</xdr:colOff>
      <xdr:row>98</xdr:row>
      <xdr:rowOff>170239</xdr:rowOff>
    </xdr:to>
    <xdr:sp macro="" textlink="">
      <xdr:nvSpPr>
        <xdr:cNvPr id="258" name="楕円 257"/>
        <xdr:cNvSpPr/>
      </xdr:nvSpPr>
      <xdr:spPr>
        <a:xfrm>
          <a:off x="2857500" y="1687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161366</xdr:rowOff>
    </xdr:from>
    <xdr:ext cx="534377" cy="259045"/>
    <xdr:sp macro="" textlink="">
      <xdr:nvSpPr>
        <xdr:cNvPr id="259" name="テキスト ボックス 258"/>
        <xdr:cNvSpPr txBox="1"/>
      </xdr:nvSpPr>
      <xdr:spPr>
        <a:xfrm>
          <a:off x="2641111" y="1696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72918</xdr:rowOff>
    </xdr:from>
    <xdr:to>
      <xdr:col>10</xdr:col>
      <xdr:colOff>165100</xdr:colOff>
      <xdr:row>99</xdr:row>
      <xdr:rowOff>3068</xdr:rowOff>
    </xdr:to>
    <xdr:sp macro="" textlink="">
      <xdr:nvSpPr>
        <xdr:cNvPr id="260" name="楕円 259"/>
        <xdr:cNvSpPr/>
      </xdr:nvSpPr>
      <xdr:spPr>
        <a:xfrm>
          <a:off x="1968500" y="1687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165645</xdr:rowOff>
    </xdr:from>
    <xdr:ext cx="534377" cy="259045"/>
    <xdr:sp macro="" textlink="">
      <xdr:nvSpPr>
        <xdr:cNvPr id="261" name="テキスト ボックス 260"/>
        <xdr:cNvSpPr txBox="1"/>
      </xdr:nvSpPr>
      <xdr:spPr>
        <a:xfrm>
          <a:off x="1752111" y="1696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68360</xdr:rowOff>
    </xdr:from>
    <xdr:to>
      <xdr:col>6</xdr:col>
      <xdr:colOff>38100</xdr:colOff>
      <xdr:row>98</xdr:row>
      <xdr:rowOff>169960</xdr:rowOff>
    </xdr:to>
    <xdr:sp macro="" textlink="">
      <xdr:nvSpPr>
        <xdr:cNvPr id="262" name="楕円 261"/>
        <xdr:cNvSpPr/>
      </xdr:nvSpPr>
      <xdr:spPr>
        <a:xfrm>
          <a:off x="1079500" y="1687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161087</xdr:rowOff>
    </xdr:from>
    <xdr:ext cx="534377" cy="259045"/>
    <xdr:sp macro="" textlink="">
      <xdr:nvSpPr>
        <xdr:cNvPr id="263" name="テキスト ボックス 262"/>
        <xdr:cNvSpPr txBox="1"/>
      </xdr:nvSpPr>
      <xdr:spPr>
        <a:xfrm>
          <a:off x="863111" y="1696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5" name="テキスト ボックス 274"/>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8" name="直線コネクタ 277"/>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9" name="テキスト ボックス 278"/>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130442</xdr:rowOff>
    </xdr:from>
    <xdr:to>
      <xdr:col>54</xdr:col>
      <xdr:colOff>189865</xdr:colOff>
      <xdr:row>38</xdr:row>
      <xdr:rowOff>25400</xdr:rowOff>
    </xdr:to>
    <xdr:cxnSp macro="">
      <xdr:nvCxnSpPr>
        <xdr:cNvPr id="283" name="直線コネクタ 282"/>
        <xdr:cNvCxnSpPr/>
      </xdr:nvCxnSpPr>
      <xdr:spPr>
        <a:xfrm flipV="1">
          <a:off x="10475595" y="5273942"/>
          <a:ext cx="1270" cy="1266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4"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5" name="直線コネクタ 284"/>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77119</xdr:rowOff>
    </xdr:from>
    <xdr:ext cx="534377" cy="259045"/>
    <xdr:sp macro="" textlink="">
      <xdr:nvSpPr>
        <xdr:cNvPr id="286" name="労働費最大値テキスト"/>
        <xdr:cNvSpPr txBox="1"/>
      </xdr:nvSpPr>
      <xdr:spPr>
        <a:xfrm>
          <a:off x="10528300" y="50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130442</xdr:rowOff>
    </xdr:from>
    <xdr:to>
      <xdr:col>55</xdr:col>
      <xdr:colOff>88900</xdr:colOff>
      <xdr:row>30</xdr:row>
      <xdr:rowOff>130442</xdr:rowOff>
    </xdr:to>
    <xdr:cxnSp macro="">
      <xdr:nvCxnSpPr>
        <xdr:cNvPr id="287" name="直線コネクタ 286"/>
        <xdr:cNvCxnSpPr/>
      </xdr:nvCxnSpPr>
      <xdr:spPr>
        <a:xfrm>
          <a:off x="10388600" y="527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25400</xdr:rowOff>
    </xdr:from>
    <xdr:to>
      <xdr:col>55</xdr:col>
      <xdr:colOff>0</xdr:colOff>
      <xdr:row>38</xdr:row>
      <xdr:rowOff>25400</xdr:rowOff>
    </xdr:to>
    <xdr:cxnSp macro="">
      <xdr:nvCxnSpPr>
        <xdr:cNvPr id="288" name="直線コネクタ 287"/>
        <xdr:cNvCxnSpPr/>
      </xdr:nvCxnSpPr>
      <xdr:spPr>
        <a:xfrm>
          <a:off x="9639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117320</xdr:rowOff>
    </xdr:from>
    <xdr:ext cx="378565" cy="259045"/>
    <xdr:sp macro="" textlink="">
      <xdr:nvSpPr>
        <xdr:cNvPr id="289" name="労働費平均値テキスト"/>
        <xdr:cNvSpPr txBox="1"/>
      </xdr:nvSpPr>
      <xdr:spPr>
        <a:xfrm>
          <a:off x="10528300" y="62895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94443</xdr:rowOff>
    </xdr:from>
    <xdr:to>
      <xdr:col>55</xdr:col>
      <xdr:colOff>50800</xdr:colOff>
      <xdr:row>38</xdr:row>
      <xdr:rowOff>24594</xdr:rowOff>
    </xdr:to>
    <xdr:sp macro="" textlink="">
      <xdr:nvSpPr>
        <xdr:cNvPr id="290" name="フローチャート: 判断 289"/>
        <xdr:cNvSpPr/>
      </xdr:nvSpPr>
      <xdr:spPr>
        <a:xfrm>
          <a:off x="10426700" y="64380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25400</xdr:rowOff>
    </xdr:from>
    <xdr:to>
      <xdr:col>50</xdr:col>
      <xdr:colOff>114300</xdr:colOff>
      <xdr:row>38</xdr:row>
      <xdr:rowOff>25400</xdr:rowOff>
    </xdr:to>
    <xdr:cxnSp macro="">
      <xdr:nvCxnSpPr>
        <xdr:cNvPr id="291" name="直線コネクタ 290"/>
        <xdr:cNvCxnSpPr/>
      </xdr:nvCxnSpPr>
      <xdr:spPr>
        <a:xfrm>
          <a:off x="8750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88328</xdr:rowOff>
    </xdr:from>
    <xdr:to>
      <xdr:col>50</xdr:col>
      <xdr:colOff>165100</xdr:colOff>
      <xdr:row>38</xdr:row>
      <xdr:rowOff>18478</xdr:rowOff>
    </xdr:to>
    <xdr:sp macro="" textlink="">
      <xdr:nvSpPr>
        <xdr:cNvPr id="292" name="フローチャート: 判断 291"/>
        <xdr:cNvSpPr/>
      </xdr:nvSpPr>
      <xdr:spPr>
        <a:xfrm>
          <a:off x="9588500" y="643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35005</xdr:rowOff>
    </xdr:from>
    <xdr:ext cx="469744" cy="259045"/>
    <xdr:sp macro="" textlink="">
      <xdr:nvSpPr>
        <xdr:cNvPr id="293" name="テキスト ボックス 292"/>
        <xdr:cNvSpPr txBox="1"/>
      </xdr:nvSpPr>
      <xdr:spPr>
        <a:xfrm>
          <a:off x="9404428" y="62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25400</xdr:rowOff>
    </xdr:from>
    <xdr:to>
      <xdr:col>45</xdr:col>
      <xdr:colOff>177800</xdr:colOff>
      <xdr:row>38</xdr:row>
      <xdr:rowOff>25400</xdr:rowOff>
    </xdr:to>
    <xdr:cxnSp macro="">
      <xdr:nvCxnSpPr>
        <xdr:cNvPr id="294" name="直線コネクタ 293"/>
        <xdr:cNvCxnSpPr/>
      </xdr:nvCxnSpPr>
      <xdr:spPr>
        <a:xfrm>
          <a:off x="7861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98673</xdr:rowOff>
    </xdr:from>
    <xdr:to>
      <xdr:col>46</xdr:col>
      <xdr:colOff>38100</xdr:colOff>
      <xdr:row>38</xdr:row>
      <xdr:rowOff>28823</xdr:rowOff>
    </xdr:to>
    <xdr:sp macro="" textlink="">
      <xdr:nvSpPr>
        <xdr:cNvPr id="295" name="フローチャート: 判断 294"/>
        <xdr:cNvSpPr/>
      </xdr:nvSpPr>
      <xdr:spPr>
        <a:xfrm>
          <a:off x="8699500" y="64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45350</xdr:rowOff>
    </xdr:from>
    <xdr:ext cx="378565" cy="259045"/>
    <xdr:sp macro="" textlink="">
      <xdr:nvSpPr>
        <xdr:cNvPr id="296" name="テキスト ボックス 295"/>
        <xdr:cNvSpPr txBox="1"/>
      </xdr:nvSpPr>
      <xdr:spPr>
        <a:xfrm>
          <a:off x="8561017" y="6217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25400</xdr:rowOff>
    </xdr:from>
    <xdr:to>
      <xdr:col>41</xdr:col>
      <xdr:colOff>50800</xdr:colOff>
      <xdr:row>38</xdr:row>
      <xdr:rowOff>25400</xdr:rowOff>
    </xdr:to>
    <xdr:cxnSp macro="">
      <xdr:nvCxnSpPr>
        <xdr:cNvPr id="297" name="直線コネクタ 296"/>
        <xdr:cNvCxnSpPr/>
      </xdr:nvCxnSpPr>
      <xdr:spPr>
        <a:xfrm>
          <a:off x="697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86843</xdr:rowOff>
    </xdr:from>
    <xdr:to>
      <xdr:col>41</xdr:col>
      <xdr:colOff>101600</xdr:colOff>
      <xdr:row>38</xdr:row>
      <xdr:rowOff>16993</xdr:rowOff>
    </xdr:to>
    <xdr:sp macro="" textlink="">
      <xdr:nvSpPr>
        <xdr:cNvPr id="298" name="フローチャート: 判断 297"/>
        <xdr:cNvSpPr/>
      </xdr:nvSpPr>
      <xdr:spPr>
        <a:xfrm>
          <a:off x="7810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33520</xdr:rowOff>
    </xdr:from>
    <xdr:ext cx="469744" cy="259045"/>
    <xdr:sp macro="" textlink="">
      <xdr:nvSpPr>
        <xdr:cNvPr id="299" name="テキスト ボックス 298"/>
        <xdr:cNvSpPr txBox="1"/>
      </xdr:nvSpPr>
      <xdr:spPr>
        <a:xfrm>
          <a:off x="7626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77699</xdr:rowOff>
    </xdr:from>
    <xdr:to>
      <xdr:col>36</xdr:col>
      <xdr:colOff>165100</xdr:colOff>
      <xdr:row>38</xdr:row>
      <xdr:rowOff>7849</xdr:rowOff>
    </xdr:to>
    <xdr:sp macro="" textlink="">
      <xdr:nvSpPr>
        <xdr:cNvPr id="300" name="フローチャート: 判断 299"/>
        <xdr:cNvSpPr/>
      </xdr:nvSpPr>
      <xdr:spPr>
        <a:xfrm>
          <a:off x="6921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24376</xdr:rowOff>
    </xdr:from>
    <xdr:ext cx="469744" cy="259045"/>
    <xdr:sp macro="" textlink="">
      <xdr:nvSpPr>
        <xdr:cNvPr id="301" name="テキスト ボックス 300"/>
        <xdr:cNvSpPr txBox="1"/>
      </xdr:nvSpPr>
      <xdr:spPr>
        <a:xfrm>
          <a:off x="6737428" y="6196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146050</xdr:rowOff>
    </xdr:from>
    <xdr:to>
      <xdr:col>55</xdr:col>
      <xdr:colOff>50800</xdr:colOff>
      <xdr:row>38</xdr:row>
      <xdr:rowOff>76200</xdr:rowOff>
    </xdr:to>
    <xdr:sp macro="" textlink="">
      <xdr:nvSpPr>
        <xdr:cNvPr id="307" name="楕円 306"/>
        <xdr:cNvSpPr/>
      </xdr:nvSpPr>
      <xdr:spPr>
        <a:xfrm>
          <a:off x="10426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72871</xdr:rowOff>
    </xdr:from>
    <xdr:ext cx="249299" cy="259045"/>
    <xdr:sp macro="" textlink="">
      <xdr:nvSpPr>
        <xdr:cNvPr id="308" name="労働費該当値テキスト"/>
        <xdr:cNvSpPr txBox="1"/>
      </xdr:nvSpPr>
      <xdr:spPr>
        <a:xfrm>
          <a:off x="10528300" y="64165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146050</xdr:rowOff>
    </xdr:from>
    <xdr:to>
      <xdr:col>50</xdr:col>
      <xdr:colOff>165100</xdr:colOff>
      <xdr:row>38</xdr:row>
      <xdr:rowOff>76200</xdr:rowOff>
    </xdr:to>
    <xdr:sp macro="" textlink="">
      <xdr:nvSpPr>
        <xdr:cNvPr id="309" name="楕円 308"/>
        <xdr:cNvSpPr/>
      </xdr:nvSpPr>
      <xdr:spPr>
        <a:xfrm>
          <a:off x="9588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38</xdr:row>
      <xdr:rowOff>67327</xdr:rowOff>
    </xdr:from>
    <xdr:ext cx="249299" cy="259045"/>
    <xdr:sp macro="" textlink="">
      <xdr:nvSpPr>
        <xdr:cNvPr id="310" name="テキスト ボックス 309"/>
        <xdr:cNvSpPr txBox="1"/>
      </xdr:nvSpPr>
      <xdr:spPr>
        <a:xfrm>
          <a:off x="9514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146050</xdr:rowOff>
    </xdr:from>
    <xdr:to>
      <xdr:col>46</xdr:col>
      <xdr:colOff>38100</xdr:colOff>
      <xdr:row>38</xdr:row>
      <xdr:rowOff>76200</xdr:rowOff>
    </xdr:to>
    <xdr:sp macro="" textlink="">
      <xdr:nvSpPr>
        <xdr:cNvPr id="311" name="楕円 310"/>
        <xdr:cNvSpPr/>
      </xdr:nvSpPr>
      <xdr:spPr>
        <a:xfrm>
          <a:off x="8699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38</xdr:row>
      <xdr:rowOff>67327</xdr:rowOff>
    </xdr:from>
    <xdr:ext cx="249299" cy="259045"/>
    <xdr:sp macro="" textlink="">
      <xdr:nvSpPr>
        <xdr:cNvPr id="312" name="テキスト ボックス 311"/>
        <xdr:cNvSpPr txBox="1"/>
      </xdr:nvSpPr>
      <xdr:spPr>
        <a:xfrm>
          <a:off x="8625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146050</xdr:rowOff>
    </xdr:from>
    <xdr:to>
      <xdr:col>41</xdr:col>
      <xdr:colOff>101600</xdr:colOff>
      <xdr:row>38</xdr:row>
      <xdr:rowOff>76200</xdr:rowOff>
    </xdr:to>
    <xdr:sp macro="" textlink="">
      <xdr:nvSpPr>
        <xdr:cNvPr id="313" name="楕円 312"/>
        <xdr:cNvSpPr/>
      </xdr:nvSpPr>
      <xdr:spPr>
        <a:xfrm>
          <a:off x="781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38</xdr:row>
      <xdr:rowOff>67327</xdr:rowOff>
    </xdr:from>
    <xdr:ext cx="249299" cy="259045"/>
    <xdr:sp macro="" textlink="">
      <xdr:nvSpPr>
        <xdr:cNvPr id="314" name="テキスト ボックス 313"/>
        <xdr:cNvSpPr txBox="1"/>
      </xdr:nvSpPr>
      <xdr:spPr>
        <a:xfrm>
          <a:off x="773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146050</xdr:rowOff>
    </xdr:from>
    <xdr:to>
      <xdr:col>36</xdr:col>
      <xdr:colOff>165100</xdr:colOff>
      <xdr:row>38</xdr:row>
      <xdr:rowOff>76200</xdr:rowOff>
    </xdr:to>
    <xdr:sp macro="" textlink="">
      <xdr:nvSpPr>
        <xdr:cNvPr id="315" name="楕円 314"/>
        <xdr:cNvSpPr/>
      </xdr:nvSpPr>
      <xdr:spPr>
        <a:xfrm>
          <a:off x="692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38</xdr:row>
      <xdr:rowOff>67327</xdr:rowOff>
    </xdr:from>
    <xdr:ext cx="249299" cy="259045"/>
    <xdr:sp macro="" textlink="">
      <xdr:nvSpPr>
        <xdr:cNvPr id="316" name="テキスト ボックス 315"/>
        <xdr:cNvSpPr txBox="1"/>
      </xdr:nvSpPr>
      <xdr:spPr>
        <a:xfrm>
          <a:off x="684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9699</xdr:rowOff>
    </xdr:from>
    <xdr:to>
      <xdr:col>54</xdr:col>
      <xdr:colOff>189865</xdr:colOff>
      <xdr:row>58</xdr:row>
      <xdr:rowOff>131923</xdr:rowOff>
    </xdr:to>
    <xdr:cxnSp macro="">
      <xdr:nvCxnSpPr>
        <xdr:cNvPr id="338" name="直線コネクタ 337"/>
        <xdr:cNvCxnSpPr/>
      </xdr:nvCxnSpPr>
      <xdr:spPr>
        <a:xfrm flipV="1">
          <a:off x="10475595" y="8582199"/>
          <a:ext cx="1270" cy="1493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135750</xdr:rowOff>
    </xdr:from>
    <xdr:ext cx="469744" cy="259045"/>
    <xdr:sp macro="" textlink="">
      <xdr:nvSpPr>
        <xdr:cNvPr id="339" name="農林水産業費最小値テキスト"/>
        <xdr:cNvSpPr txBox="1"/>
      </xdr:nvSpPr>
      <xdr:spPr>
        <a:xfrm>
          <a:off x="10528300" y="100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131923</xdr:rowOff>
    </xdr:from>
    <xdr:to>
      <xdr:col>55</xdr:col>
      <xdr:colOff>88900</xdr:colOff>
      <xdr:row>58</xdr:row>
      <xdr:rowOff>131923</xdr:rowOff>
    </xdr:to>
    <xdr:cxnSp macro="">
      <xdr:nvCxnSpPr>
        <xdr:cNvPr id="340" name="直線コネクタ 339"/>
        <xdr:cNvCxnSpPr/>
      </xdr:nvCxnSpPr>
      <xdr:spPr>
        <a:xfrm>
          <a:off x="10388600" y="10076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127826</xdr:rowOff>
    </xdr:from>
    <xdr:ext cx="599010" cy="259045"/>
    <xdr:sp macro="" textlink="">
      <xdr:nvSpPr>
        <xdr:cNvPr id="341" name="農林水産業費最大値テキスト"/>
        <xdr:cNvSpPr txBox="1"/>
      </xdr:nvSpPr>
      <xdr:spPr>
        <a:xfrm>
          <a:off x="10528300" y="835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9699</xdr:rowOff>
    </xdr:from>
    <xdr:to>
      <xdr:col>55</xdr:col>
      <xdr:colOff>88900</xdr:colOff>
      <xdr:row>50</xdr:row>
      <xdr:rowOff>9699</xdr:rowOff>
    </xdr:to>
    <xdr:cxnSp macro="">
      <xdr:nvCxnSpPr>
        <xdr:cNvPr id="342" name="直線コネクタ 341"/>
        <xdr:cNvCxnSpPr/>
      </xdr:nvCxnSpPr>
      <xdr:spPr>
        <a:xfrm>
          <a:off x="10388600" y="858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30580</xdr:rowOff>
    </xdr:from>
    <xdr:to>
      <xdr:col>55</xdr:col>
      <xdr:colOff>0</xdr:colOff>
      <xdr:row>58</xdr:row>
      <xdr:rowOff>44319</xdr:rowOff>
    </xdr:to>
    <xdr:cxnSp macro="">
      <xdr:nvCxnSpPr>
        <xdr:cNvPr id="343" name="直線コネクタ 342"/>
        <xdr:cNvCxnSpPr/>
      </xdr:nvCxnSpPr>
      <xdr:spPr>
        <a:xfrm flipV="1">
          <a:off x="9639300" y="9974680"/>
          <a:ext cx="838200" cy="1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47230</xdr:rowOff>
    </xdr:from>
    <xdr:ext cx="534377" cy="259045"/>
    <xdr:sp macro="" textlink="">
      <xdr:nvSpPr>
        <xdr:cNvPr id="344" name="農林水産業費平均値テキスト"/>
        <xdr:cNvSpPr txBox="1"/>
      </xdr:nvSpPr>
      <xdr:spPr>
        <a:xfrm>
          <a:off x="10528300" y="964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24353</xdr:rowOff>
    </xdr:from>
    <xdr:to>
      <xdr:col>55</xdr:col>
      <xdr:colOff>50800</xdr:colOff>
      <xdr:row>57</xdr:row>
      <xdr:rowOff>125953</xdr:rowOff>
    </xdr:to>
    <xdr:sp macro="" textlink="">
      <xdr:nvSpPr>
        <xdr:cNvPr id="345" name="フローチャート: 判断 344"/>
        <xdr:cNvSpPr/>
      </xdr:nvSpPr>
      <xdr:spPr>
        <a:xfrm>
          <a:off x="10426700" y="979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17852</xdr:rowOff>
    </xdr:from>
    <xdr:to>
      <xdr:col>50</xdr:col>
      <xdr:colOff>114300</xdr:colOff>
      <xdr:row>58</xdr:row>
      <xdr:rowOff>44319</xdr:rowOff>
    </xdr:to>
    <xdr:cxnSp macro="">
      <xdr:nvCxnSpPr>
        <xdr:cNvPr id="346" name="直線コネクタ 345"/>
        <xdr:cNvCxnSpPr/>
      </xdr:nvCxnSpPr>
      <xdr:spPr>
        <a:xfrm>
          <a:off x="8750300" y="9961952"/>
          <a:ext cx="889000" cy="2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42521</xdr:rowOff>
    </xdr:from>
    <xdr:to>
      <xdr:col>50</xdr:col>
      <xdr:colOff>165100</xdr:colOff>
      <xdr:row>57</xdr:row>
      <xdr:rowOff>144121</xdr:rowOff>
    </xdr:to>
    <xdr:sp macro="" textlink="">
      <xdr:nvSpPr>
        <xdr:cNvPr id="347" name="フローチャート: 判断 346"/>
        <xdr:cNvSpPr/>
      </xdr:nvSpPr>
      <xdr:spPr>
        <a:xfrm>
          <a:off x="9588500" y="981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160648</xdr:rowOff>
    </xdr:from>
    <xdr:ext cx="534377" cy="259045"/>
    <xdr:sp macro="" textlink="">
      <xdr:nvSpPr>
        <xdr:cNvPr id="348" name="テキスト ボックス 347"/>
        <xdr:cNvSpPr txBox="1"/>
      </xdr:nvSpPr>
      <xdr:spPr>
        <a:xfrm>
          <a:off x="9372111" y="959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138968</xdr:rowOff>
    </xdr:from>
    <xdr:to>
      <xdr:col>45</xdr:col>
      <xdr:colOff>177800</xdr:colOff>
      <xdr:row>58</xdr:row>
      <xdr:rowOff>17852</xdr:rowOff>
    </xdr:to>
    <xdr:cxnSp macro="">
      <xdr:nvCxnSpPr>
        <xdr:cNvPr id="349" name="直線コネクタ 348"/>
        <xdr:cNvCxnSpPr/>
      </xdr:nvCxnSpPr>
      <xdr:spPr>
        <a:xfrm>
          <a:off x="7861300" y="9911618"/>
          <a:ext cx="889000" cy="5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28316</xdr:rowOff>
    </xdr:from>
    <xdr:to>
      <xdr:col>46</xdr:col>
      <xdr:colOff>38100</xdr:colOff>
      <xdr:row>57</xdr:row>
      <xdr:rowOff>129916</xdr:rowOff>
    </xdr:to>
    <xdr:sp macro="" textlink="">
      <xdr:nvSpPr>
        <xdr:cNvPr id="350" name="フローチャート: 判断 349"/>
        <xdr:cNvSpPr/>
      </xdr:nvSpPr>
      <xdr:spPr>
        <a:xfrm>
          <a:off x="86995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146443</xdr:rowOff>
    </xdr:from>
    <xdr:ext cx="534377" cy="259045"/>
    <xdr:sp macro="" textlink="">
      <xdr:nvSpPr>
        <xdr:cNvPr id="351" name="テキスト ボックス 350"/>
        <xdr:cNvSpPr txBox="1"/>
      </xdr:nvSpPr>
      <xdr:spPr>
        <a:xfrm>
          <a:off x="8483111" y="95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138968</xdr:rowOff>
    </xdr:from>
    <xdr:to>
      <xdr:col>41</xdr:col>
      <xdr:colOff>50800</xdr:colOff>
      <xdr:row>58</xdr:row>
      <xdr:rowOff>50203</xdr:rowOff>
    </xdr:to>
    <xdr:cxnSp macro="">
      <xdr:nvCxnSpPr>
        <xdr:cNvPr id="352" name="直線コネクタ 351"/>
        <xdr:cNvCxnSpPr/>
      </xdr:nvCxnSpPr>
      <xdr:spPr>
        <a:xfrm flipV="1">
          <a:off x="6972300" y="9911618"/>
          <a:ext cx="889000" cy="8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56233</xdr:rowOff>
    </xdr:from>
    <xdr:to>
      <xdr:col>41</xdr:col>
      <xdr:colOff>101600</xdr:colOff>
      <xdr:row>57</xdr:row>
      <xdr:rowOff>157833</xdr:rowOff>
    </xdr:to>
    <xdr:sp macro="" textlink="">
      <xdr:nvSpPr>
        <xdr:cNvPr id="353" name="フローチャート: 判断 352"/>
        <xdr:cNvSpPr/>
      </xdr:nvSpPr>
      <xdr:spPr>
        <a:xfrm>
          <a:off x="7810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2910</xdr:rowOff>
    </xdr:from>
    <xdr:ext cx="534377" cy="259045"/>
    <xdr:sp macro="" textlink="">
      <xdr:nvSpPr>
        <xdr:cNvPr id="354" name="テキスト ボックス 353"/>
        <xdr:cNvSpPr txBox="1"/>
      </xdr:nvSpPr>
      <xdr:spPr>
        <a:xfrm>
          <a:off x="7594111" y="96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45027</xdr:rowOff>
    </xdr:from>
    <xdr:to>
      <xdr:col>36</xdr:col>
      <xdr:colOff>165100</xdr:colOff>
      <xdr:row>57</xdr:row>
      <xdr:rowOff>146627</xdr:rowOff>
    </xdr:to>
    <xdr:sp macro="" textlink="">
      <xdr:nvSpPr>
        <xdr:cNvPr id="355" name="フローチャート: 判断 354"/>
        <xdr:cNvSpPr/>
      </xdr:nvSpPr>
      <xdr:spPr>
        <a:xfrm>
          <a:off x="6921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163154</xdr:rowOff>
    </xdr:from>
    <xdr:ext cx="534377" cy="259045"/>
    <xdr:sp macro="" textlink="">
      <xdr:nvSpPr>
        <xdr:cNvPr id="356" name="テキスト ボックス 355"/>
        <xdr:cNvSpPr txBox="1"/>
      </xdr:nvSpPr>
      <xdr:spPr>
        <a:xfrm>
          <a:off x="6705111" y="95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151230</xdr:rowOff>
    </xdr:from>
    <xdr:to>
      <xdr:col>55</xdr:col>
      <xdr:colOff>50800</xdr:colOff>
      <xdr:row>58</xdr:row>
      <xdr:rowOff>81380</xdr:rowOff>
    </xdr:to>
    <xdr:sp macro="" textlink="">
      <xdr:nvSpPr>
        <xdr:cNvPr id="362" name="楕円 361"/>
        <xdr:cNvSpPr/>
      </xdr:nvSpPr>
      <xdr:spPr>
        <a:xfrm>
          <a:off x="10426700" y="99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66157</xdr:rowOff>
    </xdr:from>
    <xdr:ext cx="534377" cy="259045"/>
    <xdr:sp macro="" textlink="">
      <xdr:nvSpPr>
        <xdr:cNvPr id="363" name="農林水産業費該当値テキスト"/>
        <xdr:cNvSpPr txBox="1"/>
      </xdr:nvSpPr>
      <xdr:spPr>
        <a:xfrm>
          <a:off x="10528300" y="98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164969</xdr:rowOff>
    </xdr:from>
    <xdr:to>
      <xdr:col>50</xdr:col>
      <xdr:colOff>165100</xdr:colOff>
      <xdr:row>58</xdr:row>
      <xdr:rowOff>95119</xdr:rowOff>
    </xdr:to>
    <xdr:sp macro="" textlink="">
      <xdr:nvSpPr>
        <xdr:cNvPr id="364" name="楕円 363"/>
        <xdr:cNvSpPr/>
      </xdr:nvSpPr>
      <xdr:spPr>
        <a:xfrm>
          <a:off x="9588500" y="993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86246</xdr:rowOff>
    </xdr:from>
    <xdr:ext cx="534377" cy="259045"/>
    <xdr:sp macro="" textlink="">
      <xdr:nvSpPr>
        <xdr:cNvPr id="365" name="テキスト ボックス 364"/>
        <xdr:cNvSpPr txBox="1"/>
      </xdr:nvSpPr>
      <xdr:spPr>
        <a:xfrm>
          <a:off x="9372111" y="1003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138502</xdr:rowOff>
    </xdr:from>
    <xdr:to>
      <xdr:col>46</xdr:col>
      <xdr:colOff>38100</xdr:colOff>
      <xdr:row>58</xdr:row>
      <xdr:rowOff>68652</xdr:rowOff>
    </xdr:to>
    <xdr:sp macro="" textlink="">
      <xdr:nvSpPr>
        <xdr:cNvPr id="366" name="楕円 365"/>
        <xdr:cNvSpPr/>
      </xdr:nvSpPr>
      <xdr:spPr>
        <a:xfrm>
          <a:off x="8699500" y="991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59779</xdr:rowOff>
    </xdr:from>
    <xdr:ext cx="534377" cy="259045"/>
    <xdr:sp macro="" textlink="">
      <xdr:nvSpPr>
        <xdr:cNvPr id="367" name="テキスト ボックス 366"/>
        <xdr:cNvSpPr txBox="1"/>
      </xdr:nvSpPr>
      <xdr:spPr>
        <a:xfrm>
          <a:off x="8483111" y="1000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88168</xdr:rowOff>
    </xdr:from>
    <xdr:to>
      <xdr:col>41</xdr:col>
      <xdr:colOff>101600</xdr:colOff>
      <xdr:row>58</xdr:row>
      <xdr:rowOff>18318</xdr:rowOff>
    </xdr:to>
    <xdr:sp macro="" textlink="">
      <xdr:nvSpPr>
        <xdr:cNvPr id="368" name="楕円 367"/>
        <xdr:cNvSpPr/>
      </xdr:nvSpPr>
      <xdr:spPr>
        <a:xfrm>
          <a:off x="7810500" y="986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9445</xdr:rowOff>
    </xdr:from>
    <xdr:ext cx="534377" cy="259045"/>
    <xdr:sp macro="" textlink="">
      <xdr:nvSpPr>
        <xdr:cNvPr id="369" name="テキスト ボックス 368"/>
        <xdr:cNvSpPr txBox="1"/>
      </xdr:nvSpPr>
      <xdr:spPr>
        <a:xfrm>
          <a:off x="7594111" y="995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170853</xdr:rowOff>
    </xdr:from>
    <xdr:to>
      <xdr:col>36</xdr:col>
      <xdr:colOff>165100</xdr:colOff>
      <xdr:row>58</xdr:row>
      <xdr:rowOff>101003</xdr:rowOff>
    </xdr:to>
    <xdr:sp macro="" textlink="">
      <xdr:nvSpPr>
        <xdr:cNvPr id="370" name="楕円 369"/>
        <xdr:cNvSpPr/>
      </xdr:nvSpPr>
      <xdr:spPr>
        <a:xfrm>
          <a:off x="6921500" y="99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92130</xdr:rowOff>
    </xdr:from>
    <xdr:ext cx="534377" cy="259045"/>
    <xdr:sp macro="" textlink="">
      <xdr:nvSpPr>
        <xdr:cNvPr id="371" name="テキスト ボックス 370"/>
        <xdr:cNvSpPr txBox="1"/>
      </xdr:nvSpPr>
      <xdr:spPr>
        <a:xfrm>
          <a:off x="6705111" y="1003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124651</xdr:rowOff>
    </xdr:from>
    <xdr:to>
      <xdr:col>54</xdr:col>
      <xdr:colOff>189865</xdr:colOff>
      <xdr:row>79</xdr:row>
      <xdr:rowOff>39643</xdr:rowOff>
    </xdr:to>
    <xdr:cxnSp macro="">
      <xdr:nvCxnSpPr>
        <xdr:cNvPr id="395" name="直線コネクタ 394"/>
        <xdr:cNvCxnSpPr/>
      </xdr:nvCxnSpPr>
      <xdr:spPr>
        <a:xfrm flipV="1">
          <a:off x="10475595" y="12126151"/>
          <a:ext cx="1270" cy="14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43470</xdr:rowOff>
    </xdr:from>
    <xdr:ext cx="469744" cy="259045"/>
    <xdr:sp macro="" textlink="">
      <xdr:nvSpPr>
        <xdr:cNvPr id="396" name="商工費最小値テキスト"/>
        <xdr:cNvSpPr txBox="1"/>
      </xdr:nvSpPr>
      <xdr:spPr>
        <a:xfrm>
          <a:off x="10528300" y="1358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39643</xdr:rowOff>
    </xdr:from>
    <xdr:to>
      <xdr:col>55</xdr:col>
      <xdr:colOff>88900</xdr:colOff>
      <xdr:row>79</xdr:row>
      <xdr:rowOff>39643</xdr:rowOff>
    </xdr:to>
    <xdr:cxnSp macro="">
      <xdr:nvCxnSpPr>
        <xdr:cNvPr id="397" name="直線コネクタ 396"/>
        <xdr:cNvCxnSpPr/>
      </xdr:nvCxnSpPr>
      <xdr:spPr>
        <a:xfrm>
          <a:off x="10388600" y="135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71328</xdr:rowOff>
    </xdr:from>
    <xdr:ext cx="599010" cy="259045"/>
    <xdr:sp macro="" textlink="">
      <xdr:nvSpPr>
        <xdr:cNvPr id="398" name="商工費最大値テキスト"/>
        <xdr:cNvSpPr txBox="1"/>
      </xdr:nvSpPr>
      <xdr:spPr>
        <a:xfrm>
          <a:off x="10528300" y="1190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124651</xdr:rowOff>
    </xdr:from>
    <xdr:to>
      <xdr:col>55</xdr:col>
      <xdr:colOff>88900</xdr:colOff>
      <xdr:row>70</xdr:row>
      <xdr:rowOff>124651</xdr:rowOff>
    </xdr:to>
    <xdr:cxnSp macro="">
      <xdr:nvCxnSpPr>
        <xdr:cNvPr id="399" name="直線コネクタ 398"/>
        <xdr:cNvCxnSpPr/>
      </xdr:nvCxnSpPr>
      <xdr:spPr>
        <a:xfrm>
          <a:off x="10388600" y="1212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17734</xdr:rowOff>
    </xdr:from>
    <xdr:to>
      <xdr:col>55</xdr:col>
      <xdr:colOff>0</xdr:colOff>
      <xdr:row>79</xdr:row>
      <xdr:rowOff>24352</xdr:rowOff>
    </xdr:to>
    <xdr:cxnSp macro="">
      <xdr:nvCxnSpPr>
        <xdr:cNvPr id="400" name="直線コネクタ 399"/>
        <xdr:cNvCxnSpPr/>
      </xdr:nvCxnSpPr>
      <xdr:spPr>
        <a:xfrm>
          <a:off x="9639300" y="13562284"/>
          <a:ext cx="838200" cy="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24037</xdr:rowOff>
    </xdr:from>
    <xdr:ext cx="534377" cy="259045"/>
    <xdr:sp macro="" textlink="">
      <xdr:nvSpPr>
        <xdr:cNvPr id="401" name="商工費平均値テキスト"/>
        <xdr:cNvSpPr txBox="1"/>
      </xdr:nvSpPr>
      <xdr:spPr>
        <a:xfrm>
          <a:off x="10528300" y="1322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1160</xdr:rowOff>
    </xdr:from>
    <xdr:to>
      <xdr:col>55</xdr:col>
      <xdr:colOff>50800</xdr:colOff>
      <xdr:row>78</xdr:row>
      <xdr:rowOff>102760</xdr:rowOff>
    </xdr:to>
    <xdr:sp macro="" textlink="">
      <xdr:nvSpPr>
        <xdr:cNvPr id="402" name="フローチャート: 判断 401"/>
        <xdr:cNvSpPr/>
      </xdr:nvSpPr>
      <xdr:spPr>
        <a:xfrm>
          <a:off x="104267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17064</xdr:rowOff>
    </xdr:from>
    <xdr:to>
      <xdr:col>50</xdr:col>
      <xdr:colOff>114300</xdr:colOff>
      <xdr:row>79</xdr:row>
      <xdr:rowOff>17734</xdr:rowOff>
    </xdr:to>
    <xdr:cxnSp macro="">
      <xdr:nvCxnSpPr>
        <xdr:cNvPr id="403" name="直線コネクタ 402"/>
        <xdr:cNvCxnSpPr/>
      </xdr:nvCxnSpPr>
      <xdr:spPr>
        <a:xfrm>
          <a:off x="8750300" y="13561614"/>
          <a:ext cx="889000"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162235</xdr:rowOff>
    </xdr:from>
    <xdr:to>
      <xdr:col>50</xdr:col>
      <xdr:colOff>165100</xdr:colOff>
      <xdr:row>78</xdr:row>
      <xdr:rowOff>92385</xdr:rowOff>
    </xdr:to>
    <xdr:sp macro="" textlink="">
      <xdr:nvSpPr>
        <xdr:cNvPr id="404" name="フローチャート: 判断 403"/>
        <xdr:cNvSpPr/>
      </xdr:nvSpPr>
      <xdr:spPr>
        <a:xfrm>
          <a:off x="9588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108912</xdr:rowOff>
    </xdr:from>
    <xdr:ext cx="534377" cy="259045"/>
    <xdr:sp macro="" textlink="">
      <xdr:nvSpPr>
        <xdr:cNvPr id="405" name="テキスト ボックス 404"/>
        <xdr:cNvSpPr txBox="1"/>
      </xdr:nvSpPr>
      <xdr:spPr>
        <a:xfrm>
          <a:off x="9372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17064</xdr:rowOff>
    </xdr:from>
    <xdr:to>
      <xdr:col>45</xdr:col>
      <xdr:colOff>177800</xdr:colOff>
      <xdr:row>79</xdr:row>
      <xdr:rowOff>40731</xdr:rowOff>
    </xdr:to>
    <xdr:cxnSp macro="">
      <xdr:nvCxnSpPr>
        <xdr:cNvPr id="406" name="直線コネクタ 405"/>
        <xdr:cNvCxnSpPr/>
      </xdr:nvCxnSpPr>
      <xdr:spPr>
        <a:xfrm flipV="1">
          <a:off x="7861300" y="13561614"/>
          <a:ext cx="889000" cy="2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10959</xdr:rowOff>
    </xdr:from>
    <xdr:to>
      <xdr:col>46</xdr:col>
      <xdr:colOff>38100</xdr:colOff>
      <xdr:row>78</xdr:row>
      <xdr:rowOff>112559</xdr:rowOff>
    </xdr:to>
    <xdr:sp macro="" textlink="">
      <xdr:nvSpPr>
        <xdr:cNvPr id="407" name="フローチャート: 判断 406"/>
        <xdr:cNvSpPr/>
      </xdr:nvSpPr>
      <xdr:spPr>
        <a:xfrm>
          <a:off x="8699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129086</xdr:rowOff>
    </xdr:from>
    <xdr:ext cx="534377" cy="259045"/>
    <xdr:sp macro="" textlink="">
      <xdr:nvSpPr>
        <xdr:cNvPr id="408" name="テキスト ボックス 407"/>
        <xdr:cNvSpPr txBox="1"/>
      </xdr:nvSpPr>
      <xdr:spPr>
        <a:xfrm>
          <a:off x="8483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38007</xdr:rowOff>
    </xdr:from>
    <xdr:to>
      <xdr:col>41</xdr:col>
      <xdr:colOff>50800</xdr:colOff>
      <xdr:row>79</xdr:row>
      <xdr:rowOff>40731</xdr:rowOff>
    </xdr:to>
    <xdr:cxnSp macro="">
      <xdr:nvCxnSpPr>
        <xdr:cNvPr id="409" name="直線コネクタ 408"/>
        <xdr:cNvCxnSpPr/>
      </xdr:nvCxnSpPr>
      <xdr:spPr>
        <a:xfrm>
          <a:off x="6972300" y="13582557"/>
          <a:ext cx="889000" cy="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14101</xdr:rowOff>
    </xdr:from>
    <xdr:to>
      <xdr:col>41</xdr:col>
      <xdr:colOff>101600</xdr:colOff>
      <xdr:row>78</xdr:row>
      <xdr:rowOff>115701</xdr:rowOff>
    </xdr:to>
    <xdr:sp macro="" textlink="">
      <xdr:nvSpPr>
        <xdr:cNvPr id="410" name="フローチャート: 判断 409"/>
        <xdr:cNvSpPr/>
      </xdr:nvSpPr>
      <xdr:spPr>
        <a:xfrm>
          <a:off x="7810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132228</xdr:rowOff>
    </xdr:from>
    <xdr:ext cx="534377" cy="259045"/>
    <xdr:sp macro="" textlink="">
      <xdr:nvSpPr>
        <xdr:cNvPr id="411" name="テキスト ボックス 410"/>
        <xdr:cNvSpPr txBox="1"/>
      </xdr:nvSpPr>
      <xdr:spPr>
        <a:xfrm>
          <a:off x="7594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27262</xdr:rowOff>
    </xdr:from>
    <xdr:to>
      <xdr:col>36</xdr:col>
      <xdr:colOff>165100</xdr:colOff>
      <xdr:row>78</xdr:row>
      <xdr:rowOff>128862</xdr:rowOff>
    </xdr:to>
    <xdr:sp macro="" textlink="">
      <xdr:nvSpPr>
        <xdr:cNvPr id="412" name="フローチャート: 判断 411"/>
        <xdr:cNvSpPr/>
      </xdr:nvSpPr>
      <xdr:spPr>
        <a:xfrm>
          <a:off x="6921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145389</xdr:rowOff>
    </xdr:from>
    <xdr:ext cx="534377" cy="259045"/>
    <xdr:sp macro="" textlink="">
      <xdr:nvSpPr>
        <xdr:cNvPr id="413" name="テキスト ボックス 412"/>
        <xdr:cNvSpPr txBox="1"/>
      </xdr:nvSpPr>
      <xdr:spPr>
        <a:xfrm>
          <a:off x="6705111" y="131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145002</xdr:rowOff>
    </xdr:from>
    <xdr:to>
      <xdr:col>55</xdr:col>
      <xdr:colOff>50800</xdr:colOff>
      <xdr:row>79</xdr:row>
      <xdr:rowOff>75152</xdr:rowOff>
    </xdr:to>
    <xdr:sp macro="" textlink="">
      <xdr:nvSpPr>
        <xdr:cNvPr id="419" name="楕円 418"/>
        <xdr:cNvSpPr/>
      </xdr:nvSpPr>
      <xdr:spPr>
        <a:xfrm>
          <a:off x="10426700" y="135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59929</xdr:rowOff>
    </xdr:from>
    <xdr:ext cx="469744" cy="259045"/>
    <xdr:sp macro="" textlink="">
      <xdr:nvSpPr>
        <xdr:cNvPr id="420" name="商工費該当値テキスト"/>
        <xdr:cNvSpPr txBox="1"/>
      </xdr:nvSpPr>
      <xdr:spPr>
        <a:xfrm>
          <a:off x="10528300" y="1343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138384</xdr:rowOff>
    </xdr:from>
    <xdr:to>
      <xdr:col>50</xdr:col>
      <xdr:colOff>165100</xdr:colOff>
      <xdr:row>79</xdr:row>
      <xdr:rowOff>68534</xdr:rowOff>
    </xdr:to>
    <xdr:sp macro="" textlink="">
      <xdr:nvSpPr>
        <xdr:cNvPr id="421" name="楕円 420"/>
        <xdr:cNvSpPr/>
      </xdr:nvSpPr>
      <xdr:spPr>
        <a:xfrm>
          <a:off x="9588500" y="1351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59661</xdr:rowOff>
    </xdr:from>
    <xdr:ext cx="469744" cy="259045"/>
    <xdr:sp macro="" textlink="">
      <xdr:nvSpPr>
        <xdr:cNvPr id="422" name="テキスト ボックス 421"/>
        <xdr:cNvSpPr txBox="1"/>
      </xdr:nvSpPr>
      <xdr:spPr>
        <a:xfrm>
          <a:off x="9404428" y="1360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137714</xdr:rowOff>
    </xdr:from>
    <xdr:to>
      <xdr:col>46</xdr:col>
      <xdr:colOff>38100</xdr:colOff>
      <xdr:row>79</xdr:row>
      <xdr:rowOff>67864</xdr:rowOff>
    </xdr:to>
    <xdr:sp macro="" textlink="">
      <xdr:nvSpPr>
        <xdr:cNvPr id="423" name="楕円 422"/>
        <xdr:cNvSpPr/>
      </xdr:nvSpPr>
      <xdr:spPr>
        <a:xfrm>
          <a:off x="8699500" y="1351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58991</xdr:rowOff>
    </xdr:from>
    <xdr:ext cx="469744" cy="259045"/>
    <xdr:sp macro="" textlink="">
      <xdr:nvSpPr>
        <xdr:cNvPr id="424" name="テキスト ボックス 423"/>
        <xdr:cNvSpPr txBox="1"/>
      </xdr:nvSpPr>
      <xdr:spPr>
        <a:xfrm>
          <a:off x="8515428" y="1360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161381</xdr:rowOff>
    </xdr:from>
    <xdr:to>
      <xdr:col>41</xdr:col>
      <xdr:colOff>101600</xdr:colOff>
      <xdr:row>79</xdr:row>
      <xdr:rowOff>91531</xdr:rowOff>
    </xdr:to>
    <xdr:sp macro="" textlink="">
      <xdr:nvSpPr>
        <xdr:cNvPr id="425" name="楕円 424"/>
        <xdr:cNvSpPr/>
      </xdr:nvSpPr>
      <xdr:spPr>
        <a:xfrm>
          <a:off x="7810500" y="1353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82658</xdr:rowOff>
    </xdr:from>
    <xdr:ext cx="378565" cy="259045"/>
    <xdr:sp macro="" textlink="">
      <xdr:nvSpPr>
        <xdr:cNvPr id="426" name="テキスト ボックス 425"/>
        <xdr:cNvSpPr txBox="1"/>
      </xdr:nvSpPr>
      <xdr:spPr>
        <a:xfrm>
          <a:off x="7672017" y="13627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158657</xdr:rowOff>
    </xdr:from>
    <xdr:to>
      <xdr:col>36</xdr:col>
      <xdr:colOff>165100</xdr:colOff>
      <xdr:row>79</xdr:row>
      <xdr:rowOff>88807</xdr:rowOff>
    </xdr:to>
    <xdr:sp macro="" textlink="">
      <xdr:nvSpPr>
        <xdr:cNvPr id="427" name="楕円 426"/>
        <xdr:cNvSpPr/>
      </xdr:nvSpPr>
      <xdr:spPr>
        <a:xfrm>
          <a:off x="6921500" y="135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79934</xdr:rowOff>
    </xdr:from>
    <xdr:ext cx="469744" cy="259045"/>
    <xdr:sp macro="" textlink="">
      <xdr:nvSpPr>
        <xdr:cNvPr id="428" name="テキスト ボックス 427"/>
        <xdr:cNvSpPr txBox="1"/>
      </xdr:nvSpPr>
      <xdr:spPr>
        <a:xfrm>
          <a:off x="6737428" y="136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147824</xdr:rowOff>
    </xdr:from>
    <xdr:to>
      <xdr:col>54</xdr:col>
      <xdr:colOff>189865</xdr:colOff>
      <xdr:row>98</xdr:row>
      <xdr:rowOff>144951</xdr:rowOff>
    </xdr:to>
    <xdr:cxnSp macro="">
      <xdr:nvCxnSpPr>
        <xdr:cNvPr id="452" name="直線コネクタ 451"/>
        <xdr:cNvCxnSpPr/>
      </xdr:nvCxnSpPr>
      <xdr:spPr>
        <a:xfrm flipV="1">
          <a:off x="10475595" y="15921224"/>
          <a:ext cx="1270" cy="1025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148778</xdr:rowOff>
    </xdr:from>
    <xdr:ext cx="534377" cy="259045"/>
    <xdr:sp macro="" textlink="">
      <xdr:nvSpPr>
        <xdr:cNvPr id="453" name="土木費最小値テキスト"/>
        <xdr:cNvSpPr txBox="1"/>
      </xdr:nvSpPr>
      <xdr:spPr>
        <a:xfrm>
          <a:off x="10528300" y="16950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144951</xdr:rowOff>
    </xdr:from>
    <xdr:to>
      <xdr:col>55</xdr:col>
      <xdr:colOff>88900</xdr:colOff>
      <xdr:row>98</xdr:row>
      <xdr:rowOff>144951</xdr:rowOff>
    </xdr:to>
    <xdr:cxnSp macro="">
      <xdr:nvCxnSpPr>
        <xdr:cNvPr id="454" name="直線コネクタ 453"/>
        <xdr:cNvCxnSpPr/>
      </xdr:nvCxnSpPr>
      <xdr:spPr>
        <a:xfrm>
          <a:off x="10388600" y="1694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94501</xdr:rowOff>
    </xdr:from>
    <xdr:ext cx="599010" cy="259045"/>
    <xdr:sp macro="" textlink="">
      <xdr:nvSpPr>
        <xdr:cNvPr id="455" name="土木費最大値テキスト"/>
        <xdr:cNvSpPr txBox="1"/>
      </xdr:nvSpPr>
      <xdr:spPr>
        <a:xfrm>
          <a:off x="10528300" y="15696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147824</xdr:rowOff>
    </xdr:from>
    <xdr:to>
      <xdr:col>55</xdr:col>
      <xdr:colOff>88900</xdr:colOff>
      <xdr:row>92</xdr:row>
      <xdr:rowOff>147824</xdr:rowOff>
    </xdr:to>
    <xdr:cxnSp macro="">
      <xdr:nvCxnSpPr>
        <xdr:cNvPr id="456" name="直線コネクタ 455"/>
        <xdr:cNvCxnSpPr/>
      </xdr:nvCxnSpPr>
      <xdr:spPr>
        <a:xfrm>
          <a:off x="10388600" y="15921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166877</xdr:rowOff>
    </xdr:from>
    <xdr:to>
      <xdr:col>55</xdr:col>
      <xdr:colOff>0</xdr:colOff>
      <xdr:row>97</xdr:row>
      <xdr:rowOff>119453</xdr:rowOff>
    </xdr:to>
    <xdr:cxnSp macro="">
      <xdr:nvCxnSpPr>
        <xdr:cNvPr id="457" name="直線コネクタ 456"/>
        <xdr:cNvCxnSpPr/>
      </xdr:nvCxnSpPr>
      <xdr:spPr>
        <a:xfrm>
          <a:off x="9639300" y="16626077"/>
          <a:ext cx="838200" cy="12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25759</xdr:rowOff>
    </xdr:from>
    <xdr:ext cx="534377" cy="259045"/>
    <xdr:sp macro="" textlink="">
      <xdr:nvSpPr>
        <xdr:cNvPr id="458" name="土木費平均値テキスト"/>
        <xdr:cNvSpPr txBox="1"/>
      </xdr:nvSpPr>
      <xdr:spPr>
        <a:xfrm>
          <a:off x="10528300" y="16484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2882</xdr:rowOff>
    </xdr:from>
    <xdr:to>
      <xdr:col>55</xdr:col>
      <xdr:colOff>50800</xdr:colOff>
      <xdr:row>97</xdr:row>
      <xdr:rowOff>104482</xdr:rowOff>
    </xdr:to>
    <xdr:sp macro="" textlink="">
      <xdr:nvSpPr>
        <xdr:cNvPr id="459" name="フローチャート: 判断 458"/>
        <xdr:cNvSpPr/>
      </xdr:nvSpPr>
      <xdr:spPr>
        <a:xfrm>
          <a:off x="10426700" y="166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169208</xdr:rowOff>
    </xdr:from>
    <xdr:to>
      <xdr:col>50</xdr:col>
      <xdr:colOff>114300</xdr:colOff>
      <xdr:row>96</xdr:row>
      <xdr:rowOff>166877</xdr:rowOff>
    </xdr:to>
    <xdr:cxnSp macro="">
      <xdr:nvCxnSpPr>
        <xdr:cNvPr id="460" name="直線コネクタ 459"/>
        <xdr:cNvCxnSpPr/>
      </xdr:nvCxnSpPr>
      <xdr:spPr>
        <a:xfrm>
          <a:off x="8750300" y="16456958"/>
          <a:ext cx="889000" cy="16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24233</xdr:rowOff>
    </xdr:from>
    <xdr:to>
      <xdr:col>50</xdr:col>
      <xdr:colOff>165100</xdr:colOff>
      <xdr:row>97</xdr:row>
      <xdr:rowOff>125833</xdr:rowOff>
    </xdr:to>
    <xdr:sp macro="" textlink="">
      <xdr:nvSpPr>
        <xdr:cNvPr id="461" name="フローチャート: 判断 460"/>
        <xdr:cNvSpPr/>
      </xdr:nvSpPr>
      <xdr:spPr>
        <a:xfrm>
          <a:off x="9588500" y="166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116960</xdr:rowOff>
    </xdr:from>
    <xdr:ext cx="534377" cy="259045"/>
    <xdr:sp macro="" textlink="">
      <xdr:nvSpPr>
        <xdr:cNvPr id="462" name="テキスト ボックス 461"/>
        <xdr:cNvSpPr txBox="1"/>
      </xdr:nvSpPr>
      <xdr:spPr>
        <a:xfrm>
          <a:off x="9372111" y="1674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169208</xdr:rowOff>
    </xdr:from>
    <xdr:to>
      <xdr:col>45</xdr:col>
      <xdr:colOff>177800</xdr:colOff>
      <xdr:row>97</xdr:row>
      <xdr:rowOff>898</xdr:rowOff>
    </xdr:to>
    <xdr:cxnSp macro="">
      <xdr:nvCxnSpPr>
        <xdr:cNvPr id="463" name="直線コネクタ 462"/>
        <xdr:cNvCxnSpPr/>
      </xdr:nvCxnSpPr>
      <xdr:spPr>
        <a:xfrm flipV="1">
          <a:off x="7861300" y="16456958"/>
          <a:ext cx="889000" cy="17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21211</xdr:rowOff>
    </xdr:from>
    <xdr:to>
      <xdr:col>46</xdr:col>
      <xdr:colOff>38100</xdr:colOff>
      <xdr:row>97</xdr:row>
      <xdr:rowOff>122811</xdr:rowOff>
    </xdr:to>
    <xdr:sp macro="" textlink="">
      <xdr:nvSpPr>
        <xdr:cNvPr id="464" name="フローチャート: 判断 463"/>
        <xdr:cNvSpPr/>
      </xdr:nvSpPr>
      <xdr:spPr>
        <a:xfrm>
          <a:off x="8699500" y="1665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113938</xdr:rowOff>
    </xdr:from>
    <xdr:ext cx="534377" cy="259045"/>
    <xdr:sp macro="" textlink="">
      <xdr:nvSpPr>
        <xdr:cNvPr id="465" name="テキスト ボックス 464"/>
        <xdr:cNvSpPr txBox="1"/>
      </xdr:nvSpPr>
      <xdr:spPr>
        <a:xfrm>
          <a:off x="8483111" y="1674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58223</xdr:rowOff>
    </xdr:from>
    <xdr:to>
      <xdr:col>41</xdr:col>
      <xdr:colOff>50800</xdr:colOff>
      <xdr:row>97</xdr:row>
      <xdr:rowOff>898</xdr:rowOff>
    </xdr:to>
    <xdr:cxnSp macro="">
      <xdr:nvCxnSpPr>
        <xdr:cNvPr id="466" name="直線コネクタ 465"/>
        <xdr:cNvCxnSpPr/>
      </xdr:nvCxnSpPr>
      <xdr:spPr>
        <a:xfrm>
          <a:off x="6972300" y="15660173"/>
          <a:ext cx="889000" cy="97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38086</xdr:rowOff>
    </xdr:from>
    <xdr:to>
      <xdr:col>41</xdr:col>
      <xdr:colOff>101600</xdr:colOff>
      <xdr:row>97</xdr:row>
      <xdr:rowOff>139686</xdr:rowOff>
    </xdr:to>
    <xdr:sp macro="" textlink="">
      <xdr:nvSpPr>
        <xdr:cNvPr id="467" name="フローチャート: 判断 466"/>
        <xdr:cNvSpPr/>
      </xdr:nvSpPr>
      <xdr:spPr>
        <a:xfrm>
          <a:off x="7810500" y="1666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130813</xdr:rowOff>
    </xdr:from>
    <xdr:ext cx="534377" cy="259045"/>
    <xdr:sp macro="" textlink="">
      <xdr:nvSpPr>
        <xdr:cNvPr id="468" name="テキスト ボックス 467"/>
        <xdr:cNvSpPr txBox="1"/>
      </xdr:nvSpPr>
      <xdr:spPr>
        <a:xfrm>
          <a:off x="7594111" y="1676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159606</xdr:rowOff>
    </xdr:from>
    <xdr:to>
      <xdr:col>36</xdr:col>
      <xdr:colOff>165100</xdr:colOff>
      <xdr:row>97</xdr:row>
      <xdr:rowOff>89756</xdr:rowOff>
    </xdr:to>
    <xdr:sp macro="" textlink="">
      <xdr:nvSpPr>
        <xdr:cNvPr id="469" name="フローチャート: 判断 468"/>
        <xdr:cNvSpPr/>
      </xdr:nvSpPr>
      <xdr:spPr>
        <a:xfrm>
          <a:off x="6921500" y="166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80883</xdr:rowOff>
    </xdr:from>
    <xdr:ext cx="534377" cy="259045"/>
    <xdr:sp macro="" textlink="">
      <xdr:nvSpPr>
        <xdr:cNvPr id="470" name="テキスト ボックス 469"/>
        <xdr:cNvSpPr txBox="1"/>
      </xdr:nvSpPr>
      <xdr:spPr>
        <a:xfrm>
          <a:off x="6705111" y="1671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68653</xdr:rowOff>
    </xdr:from>
    <xdr:to>
      <xdr:col>55</xdr:col>
      <xdr:colOff>50800</xdr:colOff>
      <xdr:row>97</xdr:row>
      <xdr:rowOff>170253</xdr:rowOff>
    </xdr:to>
    <xdr:sp macro="" textlink="">
      <xdr:nvSpPr>
        <xdr:cNvPr id="476" name="楕円 475"/>
        <xdr:cNvSpPr/>
      </xdr:nvSpPr>
      <xdr:spPr>
        <a:xfrm>
          <a:off x="10426700" y="1669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47080</xdr:rowOff>
    </xdr:from>
    <xdr:ext cx="534377" cy="259045"/>
    <xdr:sp macro="" textlink="">
      <xdr:nvSpPr>
        <xdr:cNvPr id="477" name="土木費該当値テキスト"/>
        <xdr:cNvSpPr txBox="1"/>
      </xdr:nvSpPr>
      <xdr:spPr>
        <a:xfrm>
          <a:off x="10528300" y="1667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116077</xdr:rowOff>
    </xdr:from>
    <xdr:to>
      <xdr:col>50</xdr:col>
      <xdr:colOff>165100</xdr:colOff>
      <xdr:row>97</xdr:row>
      <xdr:rowOff>46227</xdr:rowOff>
    </xdr:to>
    <xdr:sp macro="" textlink="">
      <xdr:nvSpPr>
        <xdr:cNvPr id="478" name="楕円 477"/>
        <xdr:cNvSpPr/>
      </xdr:nvSpPr>
      <xdr:spPr>
        <a:xfrm>
          <a:off x="9588500" y="1657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62754</xdr:rowOff>
    </xdr:from>
    <xdr:ext cx="599010" cy="259045"/>
    <xdr:sp macro="" textlink="">
      <xdr:nvSpPr>
        <xdr:cNvPr id="479" name="テキスト ボックス 478"/>
        <xdr:cNvSpPr txBox="1"/>
      </xdr:nvSpPr>
      <xdr:spPr>
        <a:xfrm>
          <a:off x="9339795" y="1635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118408</xdr:rowOff>
    </xdr:from>
    <xdr:to>
      <xdr:col>46</xdr:col>
      <xdr:colOff>38100</xdr:colOff>
      <xdr:row>96</xdr:row>
      <xdr:rowOff>48558</xdr:rowOff>
    </xdr:to>
    <xdr:sp macro="" textlink="">
      <xdr:nvSpPr>
        <xdr:cNvPr id="480" name="楕円 479"/>
        <xdr:cNvSpPr/>
      </xdr:nvSpPr>
      <xdr:spPr>
        <a:xfrm>
          <a:off x="8699500" y="1640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65085</xdr:rowOff>
    </xdr:from>
    <xdr:ext cx="599010" cy="259045"/>
    <xdr:sp macro="" textlink="">
      <xdr:nvSpPr>
        <xdr:cNvPr id="481" name="テキスト ボックス 480"/>
        <xdr:cNvSpPr txBox="1"/>
      </xdr:nvSpPr>
      <xdr:spPr>
        <a:xfrm>
          <a:off x="8450795" y="16181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121548</xdr:rowOff>
    </xdr:from>
    <xdr:to>
      <xdr:col>41</xdr:col>
      <xdr:colOff>101600</xdr:colOff>
      <xdr:row>97</xdr:row>
      <xdr:rowOff>51698</xdr:rowOff>
    </xdr:to>
    <xdr:sp macro="" textlink="">
      <xdr:nvSpPr>
        <xdr:cNvPr id="482" name="楕円 481"/>
        <xdr:cNvSpPr/>
      </xdr:nvSpPr>
      <xdr:spPr>
        <a:xfrm>
          <a:off x="7810500" y="1658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68225</xdr:rowOff>
    </xdr:from>
    <xdr:ext cx="599010" cy="259045"/>
    <xdr:sp macro="" textlink="">
      <xdr:nvSpPr>
        <xdr:cNvPr id="483" name="テキスト ボックス 482"/>
        <xdr:cNvSpPr txBox="1"/>
      </xdr:nvSpPr>
      <xdr:spPr>
        <a:xfrm>
          <a:off x="7561795" y="16355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7423</xdr:rowOff>
    </xdr:from>
    <xdr:to>
      <xdr:col>36</xdr:col>
      <xdr:colOff>165100</xdr:colOff>
      <xdr:row>91</xdr:row>
      <xdr:rowOff>109023</xdr:rowOff>
    </xdr:to>
    <xdr:sp macro="" textlink="">
      <xdr:nvSpPr>
        <xdr:cNvPr id="484" name="楕円 483"/>
        <xdr:cNvSpPr/>
      </xdr:nvSpPr>
      <xdr:spPr>
        <a:xfrm>
          <a:off x="6921500" y="15609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125550</xdr:rowOff>
    </xdr:from>
    <xdr:ext cx="599010" cy="259045"/>
    <xdr:sp macro="" textlink="">
      <xdr:nvSpPr>
        <xdr:cNvPr id="485" name="テキスト ボックス 484"/>
        <xdr:cNvSpPr txBox="1"/>
      </xdr:nvSpPr>
      <xdr:spPr>
        <a:xfrm>
          <a:off x="6672795" y="1538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8" name="テキスト ボックス 497"/>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58253</xdr:rowOff>
    </xdr:from>
    <xdr:to>
      <xdr:col>85</xdr:col>
      <xdr:colOff>126364</xdr:colOff>
      <xdr:row>39</xdr:row>
      <xdr:rowOff>111811</xdr:rowOff>
    </xdr:to>
    <xdr:cxnSp macro="">
      <xdr:nvCxnSpPr>
        <xdr:cNvPr id="512" name="直線コネクタ 511"/>
        <xdr:cNvCxnSpPr/>
      </xdr:nvCxnSpPr>
      <xdr:spPr>
        <a:xfrm flipV="1">
          <a:off x="16317595" y="5373203"/>
          <a:ext cx="1269" cy="1425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115638</xdr:rowOff>
    </xdr:from>
    <xdr:ext cx="534377" cy="259045"/>
    <xdr:sp macro="" textlink="">
      <xdr:nvSpPr>
        <xdr:cNvPr id="513" name="消防費最小値テキスト"/>
        <xdr:cNvSpPr txBox="1"/>
      </xdr:nvSpPr>
      <xdr:spPr>
        <a:xfrm>
          <a:off x="16370300" y="680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111811</xdr:rowOff>
    </xdr:from>
    <xdr:to>
      <xdr:col>86</xdr:col>
      <xdr:colOff>25400</xdr:colOff>
      <xdr:row>39</xdr:row>
      <xdr:rowOff>111811</xdr:rowOff>
    </xdr:to>
    <xdr:cxnSp macro="">
      <xdr:nvCxnSpPr>
        <xdr:cNvPr id="514" name="直線コネクタ 513"/>
        <xdr:cNvCxnSpPr/>
      </xdr:nvCxnSpPr>
      <xdr:spPr>
        <a:xfrm>
          <a:off x="16230600" y="679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4930</xdr:rowOff>
    </xdr:from>
    <xdr:ext cx="599010" cy="259045"/>
    <xdr:sp macro="" textlink="">
      <xdr:nvSpPr>
        <xdr:cNvPr id="515" name="消防費最大値テキスト"/>
        <xdr:cNvSpPr txBox="1"/>
      </xdr:nvSpPr>
      <xdr:spPr>
        <a:xfrm>
          <a:off x="16370300" y="514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58253</xdr:rowOff>
    </xdr:from>
    <xdr:to>
      <xdr:col>86</xdr:col>
      <xdr:colOff>25400</xdr:colOff>
      <xdr:row>31</xdr:row>
      <xdr:rowOff>58253</xdr:rowOff>
    </xdr:to>
    <xdr:cxnSp macro="">
      <xdr:nvCxnSpPr>
        <xdr:cNvPr id="516" name="直線コネクタ 515"/>
        <xdr:cNvCxnSpPr/>
      </xdr:nvCxnSpPr>
      <xdr:spPr>
        <a:xfrm>
          <a:off x="16230600" y="537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99352</xdr:rowOff>
    </xdr:from>
    <xdr:to>
      <xdr:col>85</xdr:col>
      <xdr:colOff>127000</xdr:colOff>
      <xdr:row>38</xdr:row>
      <xdr:rowOff>138949</xdr:rowOff>
    </xdr:to>
    <xdr:cxnSp macro="">
      <xdr:nvCxnSpPr>
        <xdr:cNvPr id="517" name="直線コネクタ 516"/>
        <xdr:cNvCxnSpPr/>
      </xdr:nvCxnSpPr>
      <xdr:spPr>
        <a:xfrm flipV="1">
          <a:off x="15481300" y="6614452"/>
          <a:ext cx="838200" cy="3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95350</xdr:rowOff>
    </xdr:from>
    <xdr:ext cx="534377" cy="259045"/>
    <xdr:sp macro="" textlink="">
      <xdr:nvSpPr>
        <xdr:cNvPr id="518" name="消防費平均値テキスト"/>
        <xdr:cNvSpPr txBox="1"/>
      </xdr:nvSpPr>
      <xdr:spPr>
        <a:xfrm>
          <a:off x="16370300" y="626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72473</xdr:rowOff>
    </xdr:from>
    <xdr:to>
      <xdr:col>85</xdr:col>
      <xdr:colOff>177800</xdr:colOff>
      <xdr:row>38</xdr:row>
      <xdr:rowOff>2623</xdr:rowOff>
    </xdr:to>
    <xdr:sp macro="" textlink="">
      <xdr:nvSpPr>
        <xdr:cNvPr id="519" name="フローチャート: 判断 518"/>
        <xdr:cNvSpPr/>
      </xdr:nvSpPr>
      <xdr:spPr>
        <a:xfrm>
          <a:off x="16268700" y="641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138949</xdr:rowOff>
    </xdr:from>
    <xdr:to>
      <xdr:col>81</xdr:col>
      <xdr:colOff>50800</xdr:colOff>
      <xdr:row>39</xdr:row>
      <xdr:rowOff>139030</xdr:rowOff>
    </xdr:to>
    <xdr:cxnSp macro="">
      <xdr:nvCxnSpPr>
        <xdr:cNvPr id="520" name="直線コネクタ 519"/>
        <xdr:cNvCxnSpPr/>
      </xdr:nvCxnSpPr>
      <xdr:spPr>
        <a:xfrm flipV="1">
          <a:off x="14592300" y="6654049"/>
          <a:ext cx="889000" cy="17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85847</xdr:rowOff>
    </xdr:from>
    <xdr:to>
      <xdr:col>81</xdr:col>
      <xdr:colOff>101600</xdr:colOff>
      <xdr:row>38</xdr:row>
      <xdr:rowOff>15997</xdr:rowOff>
    </xdr:to>
    <xdr:sp macro="" textlink="">
      <xdr:nvSpPr>
        <xdr:cNvPr id="521" name="フローチャート: 判断 520"/>
        <xdr:cNvSpPr/>
      </xdr:nvSpPr>
      <xdr:spPr>
        <a:xfrm>
          <a:off x="15430500" y="642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32524</xdr:rowOff>
    </xdr:from>
    <xdr:ext cx="534377" cy="259045"/>
    <xdr:sp macro="" textlink="">
      <xdr:nvSpPr>
        <xdr:cNvPr id="522" name="テキスト ボックス 521"/>
        <xdr:cNvSpPr txBox="1"/>
      </xdr:nvSpPr>
      <xdr:spPr>
        <a:xfrm>
          <a:off x="15214111" y="620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135161</xdr:rowOff>
    </xdr:from>
    <xdr:to>
      <xdr:col>76</xdr:col>
      <xdr:colOff>114300</xdr:colOff>
      <xdr:row>39</xdr:row>
      <xdr:rowOff>139030</xdr:rowOff>
    </xdr:to>
    <xdr:cxnSp macro="">
      <xdr:nvCxnSpPr>
        <xdr:cNvPr id="523" name="直線コネクタ 522"/>
        <xdr:cNvCxnSpPr/>
      </xdr:nvCxnSpPr>
      <xdr:spPr>
        <a:xfrm>
          <a:off x="13703300" y="6821711"/>
          <a:ext cx="889000" cy="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98665</xdr:rowOff>
    </xdr:from>
    <xdr:to>
      <xdr:col>76</xdr:col>
      <xdr:colOff>165100</xdr:colOff>
      <xdr:row>38</xdr:row>
      <xdr:rowOff>28815</xdr:rowOff>
    </xdr:to>
    <xdr:sp macro="" textlink="">
      <xdr:nvSpPr>
        <xdr:cNvPr id="524" name="フローチャート: 判断 523"/>
        <xdr:cNvSpPr/>
      </xdr:nvSpPr>
      <xdr:spPr>
        <a:xfrm>
          <a:off x="14541500" y="644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45342</xdr:rowOff>
    </xdr:from>
    <xdr:ext cx="534377" cy="259045"/>
    <xdr:sp macro="" textlink="">
      <xdr:nvSpPr>
        <xdr:cNvPr id="525" name="テキスト ボックス 524"/>
        <xdr:cNvSpPr txBox="1"/>
      </xdr:nvSpPr>
      <xdr:spPr>
        <a:xfrm>
          <a:off x="14325111" y="62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108414</xdr:rowOff>
    </xdr:from>
    <xdr:to>
      <xdr:col>71</xdr:col>
      <xdr:colOff>177800</xdr:colOff>
      <xdr:row>39</xdr:row>
      <xdr:rowOff>135161</xdr:rowOff>
    </xdr:to>
    <xdr:cxnSp macro="">
      <xdr:nvCxnSpPr>
        <xdr:cNvPr id="526" name="直線コネクタ 525"/>
        <xdr:cNvCxnSpPr/>
      </xdr:nvCxnSpPr>
      <xdr:spPr>
        <a:xfrm>
          <a:off x="12814300" y="6794964"/>
          <a:ext cx="889000" cy="2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78205</xdr:rowOff>
    </xdr:from>
    <xdr:to>
      <xdr:col>72</xdr:col>
      <xdr:colOff>38100</xdr:colOff>
      <xdr:row>38</xdr:row>
      <xdr:rowOff>8355</xdr:rowOff>
    </xdr:to>
    <xdr:sp macro="" textlink="">
      <xdr:nvSpPr>
        <xdr:cNvPr id="527" name="フローチャート: 判断 526"/>
        <xdr:cNvSpPr/>
      </xdr:nvSpPr>
      <xdr:spPr>
        <a:xfrm>
          <a:off x="13652500" y="64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24882</xdr:rowOff>
    </xdr:from>
    <xdr:ext cx="534377" cy="259045"/>
    <xdr:sp macro="" textlink="">
      <xdr:nvSpPr>
        <xdr:cNvPr id="528" name="テキスト ボックス 527"/>
        <xdr:cNvSpPr txBox="1"/>
      </xdr:nvSpPr>
      <xdr:spPr>
        <a:xfrm>
          <a:off x="13436111" y="619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119680</xdr:rowOff>
    </xdr:from>
    <xdr:to>
      <xdr:col>67</xdr:col>
      <xdr:colOff>101600</xdr:colOff>
      <xdr:row>38</xdr:row>
      <xdr:rowOff>49830</xdr:rowOff>
    </xdr:to>
    <xdr:sp macro="" textlink="">
      <xdr:nvSpPr>
        <xdr:cNvPr id="529" name="フローチャート: 判断 528"/>
        <xdr:cNvSpPr/>
      </xdr:nvSpPr>
      <xdr:spPr>
        <a:xfrm>
          <a:off x="12763500" y="646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66357</xdr:rowOff>
    </xdr:from>
    <xdr:ext cx="534377" cy="259045"/>
    <xdr:sp macro="" textlink="">
      <xdr:nvSpPr>
        <xdr:cNvPr id="530" name="テキスト ボックス 529"/>
        <xdr:cNvSpPr txBox="1"/>
      </xdr:nvSpPr>
      <xdr:spPr>
        <a:xfrm>
          <a:off x="12547111" y="62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48552</xdr:rowOff>
    </xdr:from>
    <xdr:to>
      <xdr:col>85</xdr:col>
      <xdr:colOff>177800</xdr:colOff>
      <xdr:row>38</xdr:row>
      <xdr:rowOff>150152</xdr:rowOff>
    </xdr:to>
    <xdr:sp macro="" textlink="">
      <xdr:nvSpPr>
        <xdr:cNvPr id="536" name="楕円 535"/>
        <xdr:cNvSpPr/>
      </xdr:nvSpPr>
      <xdr:spPr>
        <a:xfrm>
          <a:off x="16268700" y="656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26979</xdr:rowOff>
    </xdr:from>
    <xdr:ext cx="534377" cy="259045"/>
    <xdr:sp macro="" textlink="">
      <xdr:nvSpPr>
        <xdr:cNvPr id="537" name="消防費該当値テキスト"/>
        <xdr:cNvSpPr txBox="1"/>
      </xdr:nvSpPr>
      <xdr:spPr>
        <a:xfrm>
          <a:off x="16370300" y="654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88149</xdr:rowOff>
    </xdr:from>
    <xdr:to>
      <xdr:col>81</xdr:col>
      <xdr:colOff>101600</xdr:colOff>
      <xdr:row>39</xdr:row>
      <xdr:rowOff>18299</xdr:rowOff>
    </xdr:to>
    <xdr:sp macro="" textlink="">
      <xdr:nvSpPr>
        <xdr:cNvPr id="538" name="楕円 537"/>
        <xdr:cNvSpPr/>
      </xdr:nvSpPr>
      <xdr:spPr>
        <a:xfrm>
          <a:off x="15430500" y="660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9426</xdr:rowOff>
    </xdr:from>
    <xdr:ext cx="534377" cy="259045"/>
    <xdr:sp macro="" textlink="">
      <xdr:nvSpPr>
        <xdr:cNvPr id="539" name="テキスト ボックス 538"/>
        <xdr:cNvSpPr txBox="1"/>
      </xdr:nvSpPr>
      <xdr:spPr>
        <a:xfrm>
          <a:off x="15214111" y="669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88230</xdr:rowOff>
    </xdr:from>
    <xdr:to>
      <xdr:col>76</xdr:col>
      <xdr:colOff>165100</xdr:colOff>
      <xdr:row>40</xdr:row>
      <xdr:rowOff>18380</xdr:rowOff>
    </xdr:to>
    <xdr:sp macro="" textlink="">
      <xdr:nvSpPr>
        <xdr:cNvPr id="540" name="楕円 539"/>
        <xdr:cNvSpPr/>
      </xdr:nvSpPr>
      <xdr:spPr>
        <a:xfrm>
          <a:off x="14541500" y="677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40</xdr:row>
      <xdr:rowOff>9507</xdr:rowOff>
    </xdr:from>
    <xdr:ext cx="534377" cy="259045"/>
    <xdr:sp macro="" textlink="">
      <xdr:nvSpPr>
        <xdr:cNvPr id="541" name="テキスト ボックス 540"/>
        <xdr:cNvSpPr txBox="1"/>
      </xdr:nvSpPr>
      <xdr:spPr>
        <a:xfrm>
          <a:off x="14325111" y="6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84361</xdr:rowOff>
    </xdr:from>
    <xdr:to>
      <xdr:col>72</xdr:col>
      <xdr:colOff>38100</xdr:colOff>
      <xdr:row>40</xdr:row>
      <xdr:rowOff>14511</xdr:rowOff>
    </xdr:to>
    <xdr:sp macro="" textlink="">
      <xdr:nvSpPr>
        <xdr:cNvPr id="542" name="楕円 541"/>
        <xdr:cNvSpPr/>
      </xdr:nvSpPr>
      <xdr:spPr>
        <a:xfrm>
          <a:off x="13652500" y="677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40</xdr:row>
      <xdr:rowOff>5638</xdr:rowOff>
    </xdr:from>
    <xdr:ext cx="534377" cy="259045"/>
    <xdr:sp macro="" textlink="">
      <xdr:nvSpPr>
        <xdr:cNvPr id="543" name="テキスト ボックス 542"/>
        <xdr:cNvSpPr txBox="1"/>
      </xdr:nvSpPr>
      <xdr:spPr>
        <a:xfrm>
          <a:off x="13436111" y="68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57614</xdr:rowOff>
    </xdr:from>
    <xdr:to>
      <xdr:col>67</xdr:col>
      <xdr:colOff>101600</xdr:colOff>
      <xdr:row>39</xdr:row>
      <xdr:rowOff>159214</xdr:rowOff>
    </xdr:to>
    <xdr:sp macro="" textlink="">
      <xdr:nvSpPr>
        <xdr:cNvPr id="544" name="楕円 543"/>
        <xdr:cNvSpPr/>
      </xdr:nvSpPr>
      <xdr:spPr>
        <a:xfrm>
          <a:off x="12763500" y="674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150341</xdr:rowOff>
    </xdr:from>
    <xdr:ext cx="534377" cy="259045"/>
    <xdr:sp macro="" textlink="">
      <xdr:nvSpPr>
        <xdr:cNvPr id="545" name="テキスト ボックス 544"/>
        <xdr:cNvSpPr txBox="1"/>
      </xdr:nvSpPr>
      <xdr:spPr>
        <a:xfrm>
          <a:off x="12547111" y="683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73101</xdr:rowOff>
    </xdr:from>
    <xdr:to>
      <xdr:col>85</xdr:col>
      <xdr:colOff>126364</xdr:colOff>
      <xdr:row>58</xdr:row>
      <xdr:rowOff>52935</xdr:rowOff>
    </xdr:to>
    <xdr:cxnSp macro="">
      <xdr:nvCxnSpPr>
        <xdr:cNvPr id="569" name="直線コネクタ 568"/>
        <xdr:cNvCxnSpPr/>
      </xdr:nvCxnSpPr>
      <xdr:spPr>
        <a:xfrm flipV="1">
          <a:off x="16317595" y="8817051"/>
          <a:ext cx="1269" cy="1179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56762</xdr:rowOff>
    </xdr:from>
    <xdr:ext cx="534377" cy="259045"/>
    <xdr:sp macro="" textlink="">
      <xdr:nvSpPr>
        <xdr:cNvPr id="570" name="教育費最小値テキスト"/>
        <xdr:cNvSpPr txBox="1"/>
      </xdr:nvSpPr>
      <xdr:spPr>
        <a:xfrm>
          <a:off x="16370300" y="100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52935</xdr:rowOff>
    </xdr:from>
    <xdr:to>
      <xdr:col>86</xdr:col>
      <xdr:colOff>25400</xdr:colOff>
      <xdr:row>58</xdr:row>
      <xdr:rowOff>52935</xdr:rowOff>
    </xdr:to>
    <xdr:cxnSp macro="">
      <xdr:nvCxnSpPr>
        <xdr:cNvPr id="571" name="直線コネクタ 570"/>
        <xdr:cNvCxnSpPr/>
      </xdr:nvCxnSpPr>
      <xdr:spPr>
        <a:xfrm>
          <a:off x="16230600" y="9997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19778</xdr:rowOff>
    </xdr:from>
    <xdr:ext cx="599010" cy="259045"/>
    <xdr:sp macro="" textlink="">
      <xdr:nvSpPr>
        <xdr:cNvPr id="572" name="教育費最大値テキスト"/>
        <xdr:cNvSpPr txBox="1"/>
      </xdr:nvSpPr>
      <xdr:spPr>
        <a:xfrm>
          <a:off x="16370300" y="859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73101</xdr:rowOff>
    </xdr:from>
    <xdr:to>
      <xdr:col>86</xdr:col>
      <xdr:colOff>25400</xdr:colOff>
      <xdr:row>51</xdr:row>
      <xdr:rowOff>73101</xdr:rowOff>
    </xdr:to>
    <xdr:cxnSp macro="">
      <xdr:nvCxnSpPr>
        <xdr:cNvPr id="573" name="直線コネクタ 572"/>
        <xdr:cNvCxnSpPr/>
      </xdr:nvCxnSpPr>
      <xdr:spPr>
        <a:xfrm>
          <a:off x="16230600" y="881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16892</xdr:rowOff>
    </xdr:from>
    <xdr:to>
      <xdr:col>85</xdr:col>
      <xdr:colOff>127000</xdr:colOff>
      <xdr:row>57</xdr:row>
      <xdr:rowOff>150189</xdr:rowOff>
    </xdr:to>
    <xdr:cxnSp macro="">
      <xdr:nvCxnSpPr>
        <xdr:cNvPr id="574" name="直線コネクタ 573"/>
        <xdr:cNvCxnSpPr/>
      </xdr:nvCxnSpPr>
      <xdr:spPr>
        <a:xfrm>
          <a:off x="15481300" y="9618092"/>
          <a:ext cx="838200" cy="30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14035</xdr:rowOff>
    </xdr:from>
    <xdr:ext cx="534377" cy="259045"/>
    <xdr:sp macro="" textlink="">
      <xdr:nvSpPr>
        <xdr:cNvPr id="575" name="教育費平均値テキスト"/>
        <xdr:cNvSpPr txBox="1"/>
      </xdr:nvSpPr>
      <xdr:spPr>
        <a:xfrm>
          <a:off x="16370300" y="9615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162608</xdr:rowOff>
    </xdr:from>
    <xdr:to>
      <xdr:col>85</xdr:col>
      <xdr:colOff>177800</xdr:colOff>
      <xdr:row>57</xdr:row>
      <xdr:rowOff>92758</xdr:rowOff>
    </xdr:to>
    <xdr:sp macro="" textlink="">
      <xdr:nvSpPr>
        <xdr:cNvPr id="576" name="フローチャート: 判断 575"/>
        <xdr:cNvSpPr/>
      </xdr:nvSpPr>
      <xdr:spPr>
        <a:xfrm>
          <a:off x="16268700" y="976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16892</xdr:rowOff>
    </xdr:from>
    <xdr:to>
      <xdr:col>81</xdr:col>
      <xdr:colOff>50800</xdr:colOff>
      <xdr:row>57</xdr:row>
      <xdr:rowOff>27907</xdr:rowOff>
    </xdr:to>
    <xdr:cxnSp macro="">
      <xdr:nvCxnSpPr>
        <xdr:cNvPr id="577" name="直線コネクタ 576"/>
        <xdr:cNvCxnSpPr/>
      </xdr:nvCxnSpPr>
      <xdr:spPr>
        <a:xfrm flipV="1">
          <a:off x="14592300" y="9618092"/>
          <a:ext cx="889000" cy="18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168030</xdr:rowOff>
    </xdr:from>
    <xdr:to>
      <xdr:col>81</xdr:col>
      <xdr:colOff>101600</xdr:colOff>
      <xdr:row>57</xdr:row>
      <xdr:rowOff>98180</xdr:rowOff>
    </xdr:to>
    <xdr:sp macro="" textlink="">
      <xdr:nvSpPr>
        <xdr:cNvPr id="578" name="フローチャート: 判断 577"/>
        <xdr:cNvSpPr/>
      </xdr:nvSpPr>
      <xdr:spPr>
        <a:xfrm>
          <a:off x="154305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89307</xdr:rowOff>
    </xdr:from>
    <xdr:ext cx="534377" cy="259045"/>
    <xdr:sp macro="" textlink="">
      <xdr:nvSpPr>
        <xdr:cNvPr id="579" name="テキスト ボックス 578"/>
        <xdr:cNvSpPr txBox="1"/>
      </xdr:nvSpPr>
      <xdr:spPr>
        <a:xfrm>
          <a:off x="15214111" y="986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27907</xdr:rowOff>
    </xdr:from>
    <xdr:to>
      <xdr:col>76</xdr:col>
      <xdr:colOff>114300</xdr:colOff>
      <xdr:row>57</xdr:row>
      <xdr:rowOff>125538</xdr:rowOff>
    </xdr:to>
    <xdr:cxnSp macro="">
      <xdr:nvCxnSpPr>
        <xdr:cNvPr id="580" name="直線コネクタ 579"/>
        <xdr:cNvCxnSpPr/>
      </xdr:nvCxnSpPr>
      <xdr:spPr>
        <a:xfrm flipV="1">
          <a:off x="13703300" y="9800557"/>
          <a:ext cx="889000" cy="9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29033</xdr:rowOff>
    </xdr:from>
    <xdr:to>
      <xdr:col>76</xdr:col>
      <xdr:colOff>165100</xdr:colOff>
      <xdr:row>57</xdr:row>
      <xdr:rowOff>130633</xdr:rowOff>
    </xdr:to>
    <xdr:sp macro="" textlink="">
      <xdr:nvSpPr>
        <xdr:cNvPr id="581" name="フローチャート: 判断 580"/>
        <xdr:cNvSpPr/>
      </xdr:nvSpPr>
      <xdr:spPr>
        <a:xfrm>
          <a:off x="14541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121760</xdr:rowOff>
    </xdr:from>
    <xdr:ext cx="534377" cy="259045"/>
    <xdr:sp macro="" textlink="">
      <xdr:nvSpPr>
        <xdr:cNvPr id="582" name="テキスト ボックス 581"/>
        <xdr:cNvSpPr txBox="1"/>
      </xdr:nvSpPr>
      <xdr:spPr>
        <a:xfrm>
          <a:off x="14325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125538</xdr:rowOff>
    </xdr:from>
    <xdr:to>
      <xdr:col>71</xdr:col>
      <xdr:colOff>177800</xdr:colOff>
      <xdr:row>58</xdr:row>
      <xdr:rowOff>18622</xdr:rowOff>
    </xdr:to>
    <xdr:cxnSp macro="">
      <xdr:nvCxnSpPr>
        <xdr:cNvPr id="583" name="直線コネクタ 582"/>
        <xdr:cNvCxnSpPr/>
      </xdr:nvCxnSpPr>
      <xdr:spPr>
        <a:xfrm flipV="1">
          <a:off x="12814300" y="9898188"/>
          <a:ext cx="889000" cy="6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9945</xdr:rowOff>
    </xdr:from>
    <xdr:to>
      <xdr:col>72</xdr:col>
      <xdr:colOff>38100</xdr:colOff>
      <xdr:row>57</xdr:row>
      <xdr:rowOff>111545</xdr:rowOff>
    </xdr:to>
    <xdr:sp macro="" textlink="">
      <xdr:nvSpPr>
        <xdr:cNvPr id="584" name="フローチャート: 判断 583"/>
        <xdr:cNvSpPr/>
      </xdr:nvSpPr>
      <xdr:spPr>
        <a:xfrm>
          <a:off x="13652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128072</xdr:rowOff>
    </xdr:from>
    <xdr:ext cx="534377" cy="259045"/>
    <xdr:sp macro="" textlink="">
      <xdr:nvSpPr>
        <xdr:cNvPr id="585" name="テキスト ボックス 584"/>
        <xdr:cNvSpPr txBox="1"/>
      </xdr:nvSpPr>
      <xdr:spPr>
        <a:xfrm>
          <a:off x="13436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16094</xdr:rowOff>
    </xdr:from>
    <xdr:to>
      <xdr:col>67</xdr:col>
      <xdr:colOff>101600</xdr:colOff>
      <xdr:row>57</xdr:row>
      <xdr:rowOff>117694</xdr:rowOff>
    </xdr:to>
    <xdr:sp macro="" textlink="">
      <xdr:nvSpPr>
        <xdr:cNvPr id="586" name="フローチャート: 判断 585"/>
        <xdr:cNvSpPr/>
      </xdr:nvSpPr>
      <xdr:spPr>
        <a:xfrm>
          <a:off x="12763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134221</xdr:rowOff>
    </xdr:from>
    <xdr:ext cx="534377" cy="259045"/>
    <xdr:sp macro="" textlink="">
      <xdr:nvSpPr>
        <xdr:cNvPr id="587" name="テキスト ボックス 586"/>
        <xdr:cNvSpPr txBox="1"/>
      </xdr:nvSpPr>
      <xdr:spPr>
        <a:xfrm>
          <a:off x="12547111" y="956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99389</xdr:rowOff>
    </xdr:from>
    <xdr:to>
      <xdr:col>85</xdr:col>
      <xdr:colOff>177800</xdr:colOff>
      <xdr:row>58</xdr:row>
      <xdr:rowOff>29539</xdr:rowOff>
    </xdr:to>
    <xdr:sp macro="" textlink="">
      <xdr:nvSpPr>
        <xdr:cNvPr id="593" name="楕円 592"/>
        <xdr:cNvSpPr/>
      </xdr:nvSpPr>
      <xdr:spPr>
        <a:xfrm>
          <a:off x="16268700" y="987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14316</xdr:rowOff>
    </xdr:from>
    <xdr:ext cx="534377" cy="259045"/>
    <xdr:sp macro="" textlink="">
      <xdr:nvSpPr>
        <xdr:cNvPr id="594" name="教育費該当値テキスト"/>
        <xdr:cNvSpPr txBox="1"/>
      </xdr:nvSpPr>
      <xdr:spPr>
        <a:xfrm>
          <a:off x="16370300" y="978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137542</xdr:rowOff>
    </xdr:from>
    <xdr:to>
      <xdr:col>81</xdr:col>
      <xdr:colOff>101600</xdr:colOff>
      <xdr:row>56</xdr:row>
      <xdr:rowOff>67692</xdr:rowOff>
    </xdr:to>
    <xdr:sp macro="" textlink="">
      <xdr:nvSpPr>
        <xdr:cNvPr id="595" name="楕円 594"/>
        <xdr:cNvSpPr/>
      </xdr:nvSpPr>
      <xdr:spPr>
        <a:xfrm>
          <a:off x="15430500" y="956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84219</xdr:rowOff>
    </xdr:from>
    <xdr:ext cx="599010" cy="259045"/>
    <xdr:sp macro="" textlink="">
      <xdr:nvSpPr>
        <xdr:cNvPr id="596" name="テキスト ボックス 595"/>
        <xdr:cNvSpPr txBox="1"/>
      </xdr:nvSpPr>
      <xdr:spPr>
        <a:xfrm>
          <a:off x="15181795" y="9342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148557</xdr:rowOff>
    </xdr:from>
    <xdr:to>
      <xdr:col>76</xdr:col>
      <xdr:colOff>165100</xdr:colOff>
      <xdr:row>57</xdr:row>
      <xdr:rowOff>78707</xdr:rowOff>
    </xdr:to>
    <xdr:sp macro="" textlink="">
      <xdr:nvSpPr>
        <xdr:cNvPr id="597" name="楕円 596"/>
        <xdr:cNvSpPr/>
      </xdr:nvSpPr>
      <xdr:spPr>
        <a:xfrm>
          <a:off x="14541500" y="974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95234</xdr:rowOff>
    </xdr:from>
    <xdr:ext cx="534377" cy="259045"/>
    <xdr:sp macro="" textlink="">
      <xdr:nvSpPr>
        <xdr:cNvPr id="598" name="テキスト ボックス 597"/>
        <xdr:cNvSpPr txBox="1"/>
      </xdr:nvSpPr>
      <xdr:spPr>
        <a:xfrm>
          <a:off x="14325111" y="952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74738</xdr:rowOff>
    </xdr:from>
    <xdr:to>
      <xdr:col>72</xdr:col>
      <xdr:colOff>38100</xdr:colOff>
      <xdr:row>58</xdr:row>
      <xdr:rowOff>4888</xdr:rowOff>
    </xdr:to>
    <xdr:sp macro="" textlink="">
      <xdr:nvSpPr>
        <xdr:cNvPr id="599" name="楕円 598"/>
        <xdr:cNvSpPr/>
      </xdr:nvSpPr>
      <xdr:spPr>
        <a:xfrm>
          <a:off x="13652500" y="984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167465</xdr:rowOff>
    </xdr:from>
    <xdr:ext cx="534377" cy="259045"/>
    <xdr:sp macro="" textlink="">
      <xdr:nvSpPr>
        <xdr:cNvPr id="600" name="テキスト ボックス 599"/>
        <xdr:cNvSpPr txBox="1"/>
      </xdr:nvSpPr>
      <xdr:spPr>
        <a:xfrm>
          <a:off x="13436111" y="994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139272</xdr:rowOff>
    </xdr:from>
    <xdr:to>
      <xdr:col>67</xdr:col>
      <xdr:colOff>101600</xdr:colOff>
      <xdr:row>58</xdr:row>
      <xdr:rowOff>69422</xdr:rowOff>
    </xdr:to>
    <xdr:sp macro="" textlink="">
      <xdr:nvSpPr>
        <xdr:cNvPr id="601" name="楕円 600"/>
        <xdr:cNvSpPr/>
      </xdr:nvSpPr>
      <xdr:spPr>
        <a:xfrm>
          <a:off x="12763500" y="991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60549</xdr:rowOff>
    </xdr:from>
    <xdr:ext cx="534377" cy="259045"/>
    <xdr:sp macro="" textlink="">
      <xdr:nvSpPr>
        <xdr:cNvPr id="602" name="テキスト ボックス 601"/>
        <xdr:cNvSpPr txBox="1"/>
      </xdr:nvSpPr>
      <xdr:spPr>
        <a:xfrm>
          <a:off x="12547111" y="1000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15005</xdr:rowOff>
    </xdr:from>
    <xdr:to>
      <xdr:col>85</xdr:col>
      <xdr:colOff>126364</xdr:colOff>
      <xdr:row>79</xdr:row>
      <xdr:rowOff>98879</xdr:rowOff>
    </xdr:to>
    <xdr:cxnSp macro="">
      <xdr:nvCxnSpPr>
        <xdr:cNvPr id="628" name="直線コネクタ 627"/>
        <xdr:cNvCxnSpPr/>
      </xdr:nvCxnSpPr>
      <xdr:spPr>
        <a:xfrm flipV="1">
          <a:off x="16317595" y="12016505"/>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133132</xdr:rowOff>
    </xdr:from>
    <xdr:ext cx="599010" cy="259045"/>
    <xdr:sp macro="" textlink="">
      <xdr:nvSpPr>
        <xdr:cNvPr id="631" name="災害復旧費最大値テキスト"/>
        <xdr:cNvSpPr txBox="1"/>
      </xdr:nvSpPr>
      <xdr:spPr>
        <a:xfrm>
          <a:off x="16370300" y="1179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15005</xdr:rowOff>
    </xdr:from>
    <xdr:to>
      <xdr:col>86</xdr:col>
      <xdr:colOff>25400</xdr:colOff>
      <xdr:row>70</xdr:row>
      <xdr:rowOff>15005</xdr:rowOff>
    </xdr:to>
    <xdr:cxnSp macro="">
      <xdr:nvCxnSpPr>
        <xdr:cNvPr id="632" name="直線コネクタ 631"/>
        <xdr:cNvCxnSpPr/>
      </xdr:nvCxnSpPr>
      <xdr:spPr>
        <a:xfrm>
          <a:off x="16230600" y="1201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115631</xdr:rowOff>
    </xdr:from>
    <xdr:ext cx="534377" cy="259045"/>
    <xdr:sp macro="" textlink="">
      <xdr:nvSpPr>
        <xdr:cNvPr id="634" name="災害復旧費平均値テキスト"/>
        <xdr:cNvSpPr txBox="1"/>
      </xdr:nvSpPr>
      <xdr:spPr>
        <a:xfrm>
          <a:off x="16370300" y="13317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92754</xdr:rowOff>
    </xdr:from>
    <xdr:to>
      <xdr:col>85</xdr:col>
      <xdr:colOff>177800</xdr:colOff>
      <xdr:row>79</xdr:row>
      <xdr:rowOff>22904</xdr:rowOff>
    </xdr:to>
    <xdr:sp macro="" textlink="">
      <xdr:nvSpPr>
        <xdr:cNvPr id="635" name="フローチャート: 判断 634"/>
        <xdr:cNvSpPr/>
      </xdr:nvSpPr>
      <xdr:spPr>
        <a:xfrm>
          <a:off x="16268700" y="1346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94100</xdr:rowOff>
    </xdr:from>
    <xdr:to>
      <xdr:col>81</xdr:col>
      <xdr:colOff>50800</xdr:colOff>
      <xdr:row>79</xdr:row>
      <xdr:rowOff>98879</xdr:rowOff>
    </xdr:to>
    <xdr:cxnSp macro="">
      <xdr:nvCxnSpPr>
        <xdr:cNvPr id="636" name="直線コネクタ 635"/>
        <xdr:cNvCxnSpPr/>
      </xdr:nvCxnSpPr>
      <xdr:spPr>
        <a:xfrm>
          <a:off x="14592300" y="13638650"/>
          <a:ext cx="889000" cy="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128808</xdr:rowOff>
    </xdr:from>
    <xdr:to>
      <xdr:col>81</xdr:col>
      <xdr:colOff>101600</xdr:colOff>
      <xdr:row>79</xdr:row>
      <xdr:rowOff>58958</xdr:rowOff>
    </xdr:to>
    <xdr:sp macro="" textlink="">
      <xdr:nvSpPr>
        <xdr:cNvPr id="637" name="フローチャート: 判断 636"/>
        <xdr:cNvSpPr/>
      </xdr:nvSpPr>
      <xdr:spPr>
        <a:xfrm>
          <a:off x="15430500" y="1350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75485</xdr:rowOff>
    </xdr:from>
    <xdr:ext cx="469744" cy="259045"/>
    <xdr:sp macro="" textlink="">
      <xdr:nvSpPr>
        <xdr:cNvPr id="638" name="テキスト ボックス 637"/>
        <xdr:cNvSpPr txBox="1"/>
      </xdr:nvSpPr>
      <xdr:spPr>
        <a:xfrm>
          <a:off x="15246428" y="1327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94100</xdr:rowOff>
    </xdr:from>
    <xdr:to>
      <xdr:col>76</xdr:col>
      <xdr:colOff>114300</xdr:colOff>
      <xdr:row>79</xdr:row>
      <xdr:rowOff>98879</xdr:rowOff>
    </xdr:to>
    <xdr:cxnSp macro="">
      <xdr:nvCxnSpPr>
        <xdr:cNvPr id="639" name="直線コネクタ 638"/>
        <xdr:cNvCxnSpPr/>
      </xdr:nvCxnSpPr>
      <xdr:spPr>
        <a:xfrm flipV="1">
          <a:off x="13703300" y="13638650"/>
          <a:ext cx="889000" cy="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109725</xdr:rowOff>
    </xdr:from>
    <xdr:to>
      <xdr:col>76</xdr:col>
      <xdr:colOff>165100</xdr:colOff>
      <xdr:row>79</xdr:row>
      <xdr:rowOff>39875</xdr:rowOff>
    </xdr:to>
    <xdr:sp macro="" textlink="">
      <xdr:nvSpPr>
        <xdr:cNvPr id="640" name="フローチャート: 判断 639"/>
        <xdr:cNvSpPr/>
      </xdr:nvSpPr>
      <xdr:spPr>
        <a:xfrm>
          <a:off x="14541500" y="13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56402</xdr:rowOff>
    </xdr:from>
    <xdr:ext cx="534377" cy="259045"/>
    <xdr:sp macro="" textlink="">
      <xdr:nvSpPr>
        <xdr:cNvPr id="641" name="テキスト ボックス 640"/>
        <xdr:cNvSpPr txBox="1"/>
      </xdr:nvSpPr>
      <xdr:spPr>
        <a:xfrm>
          <a:off x="14325111" y="13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148844</xdr:rowOff>
    </xdr:from>
    <xdr:to>
      <xdr:col>71</xdr:col>
      <xdr:colOff>177800</xdr:colOff>
      <xdr:row>79</xdr:row>
      <xdr:rowOff>98879</xdr:rowOff>
    </xdr:to>
    <xdr:cxnSp macro="">
      <xdr:nvCxnSpPr>
        <xdr:cNvPr id="642" name="直線コネクタ 641"/>
        <xdr:cNvCxnSpPr/>
      </xdr:nvCxnSpPr>
      <xdr:spPr>
        <a:xfrm>
          <a:off x="12814300" y="13350494"/>
          <a:ext cx="889000" cy="29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76262</xdr:rowOff>
    </xdr:from>
    <xdr:to>
      <xdr:col>72</xdr:col>
      <xdr:colOff>38100</xdr:colOff>
      <xdr:row>79</xdr:row>
      <xdr:rowOff>6412</xdr:rowOff>
    </xdr:to>
    <xdr:sp macro="" textlink="">
      <xdr:nvSpPr>
        <xdr:cNvPr id="643" name="フローチャート: 判断 642"/>
        <xdr:cNvSpPr/>
      </xdr:nvSpPr>
      <xdr:spPr>
        <a:xfrm>
          <a:off x="13652500" y="1344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22939</xdr:rowOff>
    </xdr:from>
    <xdr:ext cx="534377" cy="259045"/>
    <xdr:sp macro="" textlink="">
      <xdr:nvSpPr>
        <xdr:cNvPr id="644" name="テキスト ボックス 643"/>
        <xdr:cNvSpPr txBox="1"/>
      </xdr:nvSpPr>
      <xdr:spPr>
        <a:xfrm>
          <a:off x="13436111" y="1322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81705</xdr:rowOff>
    </xdr:from>
    <xdr:to>
      <xdr:col>67</xdr:col>
      <xdr:colOff>101600</xdr:colOff>
      <xdr:row>79</xdr:row>
      <xdr:rowOff>11855</xdr:rowOff>
    </xdr:to>
    <xdr:sp macro="" textlink="">
      <xdr:nvSpPr>
        <xdr:cNvPr id="645" name="フローチャート: 判断 644"/>
        <xdr:cNvSpPr/>
      </xdr:nvSpPr>
      <xdr:spPr>
        <a:xfrm>
          <a:off x="12763500" y="1345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2982</xdr:rowOff>
    </xdr:from>
    <xdr:ext cx="534377" cy="259045"/>
    <xdr:sp macro="" textlink="">
      <xdr:nvSpPr>
        <xdr:cNvPr id="646" name="テキスト ボックス 645"/>
        <xdr:cNvSpPr txBox="1"/>
      </xdr:nvSpPr>
      <xdr:spPr>
        <a:xfrm>
          <a:off x="12547111" y="1354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43300</xdr:rowOff>
    </xdr:from>
    <xdr:to>
      <xdr:col>76</xdr:col>
      <xdr:colOff>165100</xdr:colOff>
      <xdr:row>79</xdr:row>
      <xdr:rowOff>144900</xdr:rowOff>
    </xdr:to>
    <xdr:sp macro="" textlink="">
      <xdr:nvSpPr>
        <xdr:cNvPr id="656" name="楕円 655"/>
        <xdr:cNvSpPr/>
      </xdr:nvSpPr>
      <xdr:spPr>
        <a:xfrm>
          <a:off x="14541500" y="1358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136027</xdr:rowOff>
    </xdr:from>
    <xdr:ext cx="378565" cy="259045"/>
    <xdr:sp macro="" textlink="">
      <xdr:nvSpPr>
        <xdr:cNvPr id="657" name="テキスト ボックス 656"/>
        <xdr:cNvSpPr txBox="1"/>
      </xdr:nvSpPr>
      <xdr:spPr>
        <a:xfrm>
          <a:off x="14403017" y="13680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98044</xdr:rowOff>
    </xdr:from>
    <xdr:to>
      <xdr:col>67</xdr:col>
      <xdr:colOff>101600</xdr:colOff>
      <xdr:row>78</xdr:row>
      <xdr:rowOff>28194</xdr:rowOff>
    </xdr:to>
    <xdr:sp macro="" textlink="">
      <xdr:nvSpPr>
        <xdr:cNvPr id="660" name="楕円 659"/>
        <xdr:cNvSpPr/>
      </xdr:nvSpPr>
      <xdr:spPr>
        <a:xfrm>
          <a:off x="12763500" y="1329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44721</xdr:rowOff>
    </xdr:from>
    <xdr:ext cx="534377" cy="259045"/>
    <xdr:sp macro="" textlink="">
      <xdr:nvSpPr>
        <xdr:cNvPr id="661" name="テキスト ボックス 660"/>
        <xdr:cNvSpPr txBox="1"/>
      </xdr:nvSpPr>
      <xdr:spPr>
        <a:xfrm>
          <a:off x="12547111" y="1307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91725</xdr:rowOff>
    </xdr:from>
    <xdr:to>
      <xdr:col>85</xdr:col>
      <xdr:colOff>126364</xdr:colOff>
      <xdr:row>99</xdr:row>
      <xdr:rowOff>23933</xdr:rowOff>
    </xdr:to>
    <xdr:cxnSp macro="">
      <xdr:nvCxnSpPr>
        <xdr:cNvPr id="685" name="直線コネクタ 684"/>
        <xdr:cNvCxnSpPr/>
      </xdr:nvCxnSpPr>
      <xdr:spPr>
        <a:xfrm flipV="1">
          <a:off x="16317595" y="15522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27760</xdr:rowOff>
    </xdr:from>
    <xdr:ext cx="469744" cy="259045"/>
    <xdr:sp macro="" textlink="">
      <xdr:nvSpPr>
        <xdr:cNvPr id="686" name="公債費最小値テキスト"/>
        <xdr:cNvSpPr txBox="1"/>
      </xdr:nvSpPr>
      <xdr:spPr>
        <a:xfrm>
          <a:off x="16370300" y="170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23933</xdr:rowOff>
    </xdr:from>
    <xdr:to>
      <xdr:col>86</xdr:col>
      <xdr:colOff>25400</xdr:colOff>
      <xdr:row>99</xdr:row>
      <xdr:rowOff>23933</xdr:rowOff>
    </xdr:to>
    <xdr:cxnSp macro="">
      <xdr:nvCxnSpPr>
        <xdr:cNvPr id="687" name="直線コネクタ 686"/>
        <xdr:cNvCxnSpPr/>
      </xdr:nvCxnSpPr>
      <xdr:spPr>
        <a:xfrm>
          <a:off x="16230600" y="169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38402</xdr:rowOff>
    </xdr:from>
    <xdr:ext cx="599010" cy="259045"/>
    <xdr:sp macro="" textlink="">
      <xdr:nvSpPr>
        <xdr:cNvPr id="688" name="公債費最大値テキスト"/>
        <xdr:cNvSpPr txBox="1"/>
      </xdr:nvSpPr>
      <xdr:spPr>
        <a:xfrm>
          <a:off x="16370300" y="152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91725</xdr:rowOff>
    </xdr:from>
    <xdr:to>
      <xdr:col>86</xdr:col>
      <xdr:colOff>25400</xdr:colOff>
      <xdr:row>90</xdr:row>
      <xdr:rowOff>91725</xdr:rowOff>
    </xdr:to>
    <xdr:cxnSp macro="">
      <xdr:nvCxnSpPr>
        <xdr:cNvPr id="689" name="直線コネクタ 688"/>
        <xdr:cNvCxnSpPr/>
      </xdr:nvCxnSpPr>
      <xdr:spPr>
        <a:xfrm>
          <a:off x="16230600" y="155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130986</xdr:rowOff>
    </xdr:from>
    <xdr:to>
      <xdr:col>85</xdr:col>
      <xdr:colOff>127000</xdr:colOff>
      <xdr:row>97</xdr:row>
      <xdr:rowOff>142382</xdr:rowOff>
    </xdr:to>
    <xdr:cxnSp macro="">
      <xdr:nvCxnSpPr>
        <xdr:cNvPr id="690" name="直線コネクタ 689"/>
        <xdr:cNvCxnSpPr/>
      </xdr:nvCxnSpPr>
      <xdr:spPr>
        <a:xfrm flipV="1">
          <a:off x="15481300" y="16761636"/>
          <a:ext cx="838200" cy="1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19335</xdr:rowOff>
    </xdr:from>
    <xdr:ext cx="534377" cy="259045"/>
    <xdr:sp macro="" textlink="">
      <xdr:nvSpPr>
        <xdr:cNvPr id="691" name="公債費平均値テキスト"/>
        <xdr:cNvSpPr txBox="1"/>
      </xdr:nvSpPr>
      <xdr:spPr>
        <a:xfrm>
          <a:off x="16370300" y="16478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167908</xdr:rowOff>
    </xdr:from>
    <xdr:to>
      <xdr:col>85</xdr:col>
      <xdr:colOff>177800</xdr:colOff>
      <xdr:row>97</xdr:row>
      <xdr:rowOff>98058</xdr:rowOff>
    </xdr:to>
    <xdr:sp macro="" textlink="">
      <xdr:nvSpPr>
        <xdr:cNvPr id="692" name="フローチャート: 判断 691"/>
        <xdr:cNvSpPr/>
      </xdr:nvSpPr>
      <xdr:spPr>
        <a:xfrm>
          <a:off x="16268700" y="16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142382</xdr:rowOff>
    </xdr:from>
    <xdr:to>
      <xdr:col>81</xdr:col>
      <xdr:colOff>50800</xdr:colOff>
      <xdr:row>97</xdr:row>
      <xdr:rowOff>146980</xdr:rowOff>
    </xdr:to>
    <xdr:cxnSp macro="">
      <xdr:nvCxnSpPr>
        <xdr:cNvPr id="693" name="直線コネクタ 692"/>
        <xdr:cNvCxnSpPr/>
      </xdr:nvCxnSpPr>
      <xdr:spPr>
        <a:xfrm flipV="1">
          <a:off x="14592300" y="16773032"/>
          <a:ext cx="8890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4432</xdr:rowOff>
    </xdr:from>
    <xdr:to>
      <xdr:col>81</xdr:col>
      <xdr:colOff>101600</xdr:colOff>
      <xdr:row>97</xdr:row>
      <xdr:rowOff>106032</xdr:rowOff>
    </xdr:to>
    <xdr:sp macro="" textlink="">
      <xdr:nvSpPr>
        <xdr:cNvPr id="694" name="フローチャート: 判断 693"/>
        <xdr:cNvSpPr/>
      </xdr:nvSpPr>
      <xdr:spPr>
        <a:xfrm>
          <a:off x="154305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122559</xdr:rowOff>
    </xdr:from>
    <xdr:ext cx="534377" cy="259045"/>
    <xdr:sp macro="" textlink="">
      <xdr:nvSpPr>
        <xdr:cNvPr id="695" name="テキスト ボックス 694"/>
        <xdr:cNvSpPr txBox="1"/>
      </xdr:nvSpPr>
      <xdr:spPr>
        <a:xfrm>
          <a:off x="15214111" y="1641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146980</xdr:rowOff>
    </xdr:from>
    <xdr:to>
      <xdr:col>76</xdr:col>
      <xdr:colOff>114300</xdr:colOff>
      <xdr:row>97</xdr:row>
      <xdr:rowOff>166686</xdr:rowOff>
    </xdr:to>
    <xdr:cxnSp macro="">
      <xdr:nvCxnSpPr>
        <xdr:cNvPr id="696" name="直線コネクタ 695"/>
        <xdr:cNvCxnSpPr/>
      </xdr:nvCxnSpPr>
      <xdr:spPr>
        <a:xfrm flipV="1">
          <a:off x="13703300" y="16777630"/>
          <a:ext cx="889000" cy="1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16777</xdr:rowOff>
    </xdr:from>
    <xdr:to>
      <xdr:col>76</xdr:col>
      <xdr:colOff>165100</xdr:colOff>
      <xdr:row>97</xdr:row>
      <xdr:rowOff>118377</xdr:rowOff>
    </xdr:to>
    <xdr:sp macro="" textlink="">
      <xdr:nvSpPr>
        <xdr:cNvPr id="697" name="フローチャート: 判断 696"/>
        <xdr:cNvSpPr/>
      </xdr:nvSpPr>
      <xdr:spPr>
        <a:xfrm>
          <a:off x="14541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134904</xdr:rowOff>
    </xdr:from>
    <xdr:ext cx="534377" cy="259045"/>
    <xdr:sp macro="" textlink="">
      <xdr:nvSpPr>
        <xdr:cNvPr id="698" name="テキスト ボックス 697"/>
        <xdr:cNvSpPr txBox="1"/>
      </xdr:nvSpPr>
      <xdr:spPr>
        <a:xfrm>
          <a:off x="14325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166686</xdr:rowOff>
    </xdr:from>
    <xdr:to>
      <xdr:col>71</xdr:col>
      <xdr:colOff>177800</xdr:colOff>
      <xdr:row>98</xdr:row>
      <xdr:rowOff>61226</xdr:rowOff>
    </xdr:to>
    <xdr:cxnSp macro="">
      <xdr:nvCxnSpPr>
        <xdr:cNvPr id="699" name="直線コネクタ 698"/>
        <xdr:cNvCxnSpPr/>
      </xdr:nvCxnSpPr>
      <xdr:spPr>
        <a:xfrm flipV="1">
          <a:off x="12814300" y="16797336"/>
          <a:ext cx="889000" cy="6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59985</xdr:rowOff>
    </xdr:from>
    <xdr:to>
      <xdr:col>72</xdr:col>
      <xdr:colOff>38100</xdr:colOff>
      <xdr:row>97</xdr:row>
      <xdr:rowOff>161585</xdr:rowOff>
    </xdr:to>
    <xdr:sp macro="" textlink="">
      <xdr:nvSpPr>
        <xdr:cNvPr id="700" name="フローチャート: 判断 699"/>
        <xdr:cNvSpPr/>
      </xdr:nvSpPr>
      <xdr:spPr>
        <a:xfrm>
          <a:off x="13652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6662</xdr:rowOff>
    </xdr:from>
    <xdr:ext cx="534377" cy="259045"/>
    <xdr:sp macro="" textlink="">
      <xdr:nvSpPr>
        <xdr:cNvPr id="701" name="テキスト ボックス 700"/>
        <xdr:cNvSpPr txBox="1"/>
      </xdr:nvSpPr>
      <xdr:spPr>
        <a:xfrm>
          <a:off x="13436111" y="164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63697</xdr:rowOff>
    </xdr:from>
    <xdr:to>
      <xdr:col>67</xdr:col>
      <xdr:colOff>101600</xdr:colOff>
      <xdr:row>97</xdr:row>
      <xdr:rowOff>165297</xdr:rowOff>
    </xdr:to>
    <xdr:sp macro="" textlink="">
      <xdr:nvSpPr>
        <xdr:cNvPr id="702" name="フローチャート: 判断 701"/>
        <xdr:cNvSpPr/>
      </xdr:nvSpPr>
      <xdr:spPr>
        <a:xfrm>
          <a:off x="12763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10374</xdr:rowOff>
    </xdr:from>
    <xdr:ext cx="534377" cy="259045"/>
    <xdr:sp macro="" textlink="">
      <xdr:nvSpPr>
        <xdr:cNvPr id="703" name="テキスト ボックス 702"/>
        <xdr:cNvSpPr txBox="1"/>
      </xdr:nvSpPr>
      <xdr:spPr>
        <a:xfrm>
          <a:off x="12547111" y="16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80186</xdr:rowOff>
    </xdr:from>
    <xdr:to>
      <xdr:col>85</xdr:col>
      <xdr:colOff>177800</xdr:colOff>
      <xdr:row>98</xdr:row>
      <xdr:rowOff>10336</xdr:rowOff>
    </xdr:to>
    <xdr:sp macro="" textlink="">
      <xdr:nvSpPr>
        <xdr:cNvPr id="709" name="楕円 708"/>
        <xdr:cNvSpPr/>
      </xdr:nvSpPr>
      <xdr:spPr>
        <a:xfrm>
          <a:off x="16268700" y="1671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58613</xdr:rowOff>
    </xdr:from>
    <xdr:ext cx="534377" cy="259045"/>
    <xdr:sp macro="" textlink="">
      <xdr:nvSpPr>
        <xdr:cNvPr id="710" name="公債費該当値テキスト"/>
        <xdr:cNvSpPr txBox="1"/>
      </xdr:nvSpPr>
      <xdr:spPr>
        <a:xfrm>
          <a:off x="16370300" y="1668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91582</xdr:rowOff>
    </xdr:from>
    <xdr:to>
      <xdr:col>81</xdr:col>
      <xdr:colOff>101600</xdr:colOff>
      <xdr:row>98</xdr:row>
      <xdr:rowOff>21732</xdr:rowOff>
    </xdr:to>
    <xdr:sp macro="" textlink="">
      <xdr:nvSpPr>
        <xdr:cNvPr id="711" name="楕円 710"/>
        <xdr:cNvSpPr/>
      </xdr:nvSpPr>
      <xdr:spPr>
        <a:xfrm>
          <a:off x="15430500" y="1672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12859</xdr:rowOff>
    </xdr:from>
    <xdr:ext cx="534377" cy="259045"/>
    <xdr:sp macro="" textlink="">
      <xdr:nvSpPr>
        <xdr:cNvPr id="712" name="テキスト ボックス 711"/>
        <xdr:cNvSpPr txBox="1"/>
      </xdr:nvSpPr>
      <xdr:spPr>
        <a:xfrm>
          <a:off x="15214111" y="1681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96180</xdr:rowOff>
    </xdr:from>
    <xdr:to>
      <xdr:col>76</xdr:col>
      <xdr:colOff>165100</xdr:colOff>
      <xdr:row>98</xdr:row>
      <xdr:rowOff>26330</xdr:rowOff>
    </xdr:to>
    <xdr:sp macro="" textlink="">
      <xdr:nvSpPr>
        <xdr:cNvPr id="713" name="楕円 712"/>
        <xdr:cNvSpPr/>
      </xdr:nvSpPr>
      <xdr:spPr>
        <a:xfrm>
          <a:off x="14541500" y="1672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17457</xdr:rowOff>
    </xdr:from>
    <xdr:ext cx="534377" cy="259045"/>
    <xdr:sp macro="" textlink="">
      <xdr:nvSpPr>
        <xdr:cNvPr id="714" name="テキスト ボックス 713"/>
        <xdr:cNvSpPr txBox="1"/>
      </xdr:nvSpPr>
      <xdr:spPr>
        <a:xfrm>
          <a:off x="14325111" y="1681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115886</xdr:rowOff>
    </xdr:from>
    <xdr:to>
      <xdr:col>72</xdr:col>
      <xdr:colOff>38100</xdr:colOff>
      <xdr:row>98</xdr:row>
      <xdr:rowOff>46036</xdr:rowOff>
    </xdr:to>
    <xdr:sp macro="" textlink="">
      <xdr:nvSpPr>
        <xdr:cNvPr id="715" name="楕円 714"/>
        <xdr:cNvSpPr/>
      </xdr:nvSpPr>
      <xdr:spPr>
        <a:xfrm>
          <a:off x="13652500" y="167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37163</xdr:rowOff>
    </xdr:from>
    <xdr:ext cx="534377" cy="259045"/>
    <xdr:sp macro="" textlink="">
      <xdr:nvSpPr>
        <xdr:cNvPr id="716" name="テキスト ボックス 715"/>
        <xdr:cNvSpPr txBox="1"/>
      </xdr:nvSpPr>
      <xdr:spPr>
        <a:xfrm>
          <a:off x="13436111" y="1683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10426</xdr:rowOff>
    </xdr:from>
    <xdr:to>
      <xdr:col>67</xdr:col>
      <xdr:colOff>101600</xdr:colOff>
      <xdr:row>98</xdr:row>
      <xdr:rowOff>112026</xdr:rowOff>
    </xdr:to>
    <xdr:sp macro="" textlink="">
      <xdr:nvSpPr>
        <xdr:cNvPr id="717" name="楕円 716"/>
        <xdr:cNvSpPr/>
      </xdr:nvSpPr>
      <xdr:spPr>
        <a:xfrm>
          <a:off x="12763500" y="1681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103153</xdr:rowOff>
    </xdr:from>
    <xdr:ext cx="534377" cy="259045"/>
    <xdr:sp macro="" textlink="">
      <xdr:nvSpPr>
        <xdr:cNvPr id="718" name="テキスト ボックス 717"/>
        <xdr:cNvSpPr txBox="1"/>
      </xdr:nvSpPr>
      <xdr:spPr>
        <a:xfrm>
          <a:off x="12547111" y="1690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26726</xdr:rowOff>
    </xdr:from>
    <xdr:to>
      <xdr:col>116</xdr:col>
      <xdr:colOff>62864</xdr:colOff>
      <xdr:row>38</xdr:row>
      <xdr:rowOff>139700</xdr:rowOff>
    </xdr:to>
    <xdr:cxnSp macro="">
      <xdr:nvCxnSpPr>
        <xdr:cNvPr id="740" name="直線コネクタ 739"/>
        <xdr:cNvCxnSpPr/>
      </xdr:nvCxnSpPr>
      <xdr:spPr>
        <a:xfrm flipV="1">
          <a:off x="22159595" y="5513126"/>
          <a:ext cx="1269" cy="114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1937</xdr:rowOff>
    </xdr:from>
    <xdr:ext cx="249299" cy="259045"/>
    <xdr:sp macro="" textlink="">
      <xdr:nvSpPr>
        <xdr:cNvPr id="741" name="諸支出金最小値テキスト"/>
        <xdr:cNvSpPr txBox="1"/>
      </xdr:nvSpPr>
      <xdr:spPr>
        <a:xfrm>
          <a:off x="22212300" y="6688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144853</xdr:rowOff>
    </xdr:from>
    <xdr:ext cx="534377" cy="259045"/>
    <xdr:sp macro="" textlink="">
      <xdr:nvSpPr>
        <xdr:cNvPr id="743" name="諸支出金最大値テキスト"/>
        <xdr:cNvSpPr txBox="1"/>
      </xdr:nvSpPr>
      <xdr:spPr>
        <a:xfrm>
          <a:off x="22212300" y="528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26726</xdr:rowOff>
    </xdr:from>
    <xdr:to>
      <xdr:col>116</xdr:col>
      <xdr:colOff>152400</xdr:colOff>
      <xdr:row>32</xdr:row>
      <xdr:rowOff>26726</xdr:rowOff>
    </xdr:to>
    <xdr:cxnSp macro="">
      <xdr:nvCxnSpPr>
        <xdr:cNvPr id="744" name="直線コネクタ 743"/>
        <xdr:cNvCxnSpPr/>
      </xdr:nvCxnSpPr>
      <xdr:spPr>
        <a:xfrm>
          <a:off x="22072600" y="5513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90837</xdr:rowOff>
    </xdr:from>
    <xdr:ext cx="378565" cy="259045"/>
    <xdr:sp macro="" textlink="">
      <xdr:nvSpPr>
        <xdr:cNvPr id="746" name="諸支出金平均値テキスト"/>
        <xdr:cNvSpPr txBox="1"/>
      </xdr:nvSpPr>
      <xdr:spPr>
        <a:xfrm>
          <a:off x="22212300" y="6434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67960</xdr:rowOff>
    </xdr:from>
    <xdr:to>
      <xdr:col>116</xdr:col>
      <xdr:colOff>114300</xdr:colOff>
      <xdr:row>38</xdr:row>
      <xdr:rowOff>169560</xdr:rowOff>
    </xdr:to>
    <xdr:sp macro="" textlink="">
      <xdr:nvSpPr>
        <xdr:cNvPr id="747" name="フローチャート: 判断 746"/>
        <xdr:cNvSpPr/>
      </xdr:nvSpPr>
      <xdr:spPr>
        <a:xfrm>
          <a:off x="221107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73218</xdr:rowOff>
    </xdr:from>
    <xdr:to>
      <xdr:col>112</xdr:col>
      <xdr:colOff>38100</xdr:colOff>
      <xdr:row>39</xdr:row>
      <xdr:rowOff>3368</xdr:rowOff>
    </xdr:to>
    <xdr:sp macro="" textlink="">
      <xdr:nvSpPr>
        <xdr:cNvPr id="749" name="フローチャート: 判断 748"/>
        <xdr:cNvSpPr/>
      </xdr:nvSpPr>
      <xdr:spPr>
        <a:xfrm>
          <a:off x="21272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19895</xdr:rowOff>
    </xdr:from>
    <xdr:ext cx="378565" cy="259045"/>
    <xdr:sp macro="" textlink="">
      <xdr:nvSpPr>
        <xdr:cNvPr id="750" name="テキスト ボックス 749"/>
        <xdr:cNvSpPr txBox="1"/>
      </xdr:nvSpPr>
      <xdr:spPr>
        <a:xfrm>
          <a:off x="21134017" y="636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58679</xdr:rowOff>
    </xdr:from>
    <xdr:to>
      <xdr:col>107</xdr:col>
      <xdr:colOff>101600</xdr:colOff>
      <xdr:row>38</xdr:row>
      <xdr:rowOff>160279</xdr:rowOff>
    </xdr:to>
    <xdr:sp macro="" textlink="">
      <xdr:nvSpPr>
        <xdr:cNvPr id="752" name="フローチャート: 判断 751"/>
        <xdr:cNvSpPr/>
      </xdr:nvSpPr>
      <xdr:spPr>
        <a:xfrm>
          <a:off x="20383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5356</xdr:rowOff>
    </xdr:from>
    <xdr:ext cx="378565" cy="259045"/>
    <xdr:sp macro="" textlink="">
      <xdr:nvSpPr>
        <xdr:cNvPr id="753" name="テキスト ボックス 752"/>
        <xdr:cNvSpPr txBox="1"/>
      </xdr:nvSpPr>
      <xdr:spPr>
        <a:xfrm>
          <a:off x="20245017" y="634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73904</xdr:rowOff>
    </xdr:from>
    <xdr:to>
      <xdr:col>102</xdr:col>
      <xdr:colOff>165100</xdr:colOff>
      <xdr:row>39</xdr:row>
      <xdr:rowOff>4054</xdr:rowOff>
    </xdr:to>
    <xdr:sp macro="" textlink="">
      <xdr:nvSpPr>
        <xdr:cNvPr id="755" name="フローチャート: 判断 754"/>
        <xdr:cNvSpPr/>
      </xdr:nvSpPr>
      <xdr:spPr>
        <a:xfrm>
          <a:off x="19494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20581</xdr:rowOff>
    </xdr:from>
    <xdr:ext cx="378565" cy="259045"/>
    <xdr:sp macro="" textlink="">
      <xdr:nvSpPr>
        <xdr:cNvPr id="756" name="テキスト ボックス 755"/>
        <xdr:cNvSpPr txBox="1"/>
      </xdr:nvSpPr>
      <xdr:spPr>
        <a:xfrm>
          <a:off x="19356017" y="636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73218</xdr:rowOff>
    </xdr:from>
    <xdr:to>
      <xdr:col>98</xdr:col>
      <xdr:colOff>38100</xdr:colOff>
      <xdr:row>39</xdr:row>
      <xdr:rowOff>3368</xdr:rowOff>
    </xdr:to>
    <xdr:sp macro="" textlink="">
      <xdr:nvSpPr>
        <xdr:cNvPr id="757" name="フローチャート: 判断 756"/>
        <xdr:cNvSpPr/>
      </xdr:nvSpPr>
      <xdr:spPr>
        <a:xfrm>
          <a:off x="18605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19895</xdr:rowOff>
    </xdr:from>
    <xdr:ext cx="378565" cy="259045"/>
    <xdr:sp macro="" textlink="">
      <xdr:nvSpPr>
        <xdr:cNvPr id="758" name="テキスト ボックス 757"/>
        <xdr:cNvSpPr txBox="1"/>
      </xdr:nvSpPr>
      <xdr:spPr>
        <a:xfrm>
          <a:off x="18467017" y="636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46387</xdr:rowOff>
    </xdr:from>
    <xdr:ext cx="249299" cy="259045"/>
    <xdr:sp macro="" textlink="">
      <xdr:nvSpPr>
        <xdr:cNvPr id="765" name="諸支出金該当値テキスト"/>
        <xdr:cNvSpPr txBox="1"/>
      </xdr:nvSpPr>
      <xdr:spPr>
        <a:xfrm>
          <a:off x="22212300" y="6561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目的別の歳出は、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類似団体と比較してコストが低くなって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年度決算では全ての項目で類似団体数値を下回る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状況</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土木費、教育費については類似団体を上回っていたが、令和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年度決算において、決算額が減少し類似団体を下回った。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民生費については人口増に伴う児童数の増や物価高騰対策等により、保育施設等に対する扶助費や物価高騰対策関係の扶助費の増などの影響で近年上昇傾向にある。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令和元年度～令和４年度にかけて類似団体数値を上回っていたが、道路橋梁新設改良事業、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決算額の減少が要因として類似団体を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17,263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円下回った。　</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教育費については、給食センター建設事業、学校教育施設の改修事業により令和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年度まで事業費が大幅に増加し、類似団体の数値を上回っていたが、事業完了に伴い令和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28,407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今後は小中学校増築事業が予定されており、再度大幅に上昇していくと考えられる。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今後も人口増加による扶助費の増や土地区画整理事業の進捗による土木費の増、学校教育施設の整備による教育費の増など割合は高くなる見込みだが、現課と調整を行いながら事業を進めていく。</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昨年と同様に財政調整基金を取り崩さずに積立を行ったことで、基金残高は増加し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55.57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繰越すべき財源の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大幅な増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により、実質収支の額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が大幅に減少し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実質単年度収支においては、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昨年と同様に財政調整基金を取り崩さずに積立を行ったが、土地区画整理事業、小中学校増築事業などの繰越事業費の大幅な増加により、実質収支額が大幅に減少したことに伴い▲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も児童数の増加に伴い小中学校増築事業等や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土地区画整理事業事業の更なる進捗に伴う多額の費用が発生する見込みなので、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財政調整基金の確保が重要となる。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より一層、自主財源の増及び歳出の削減を行っていきたい。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事業会計で黒字を確保している。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年度については、土地区画整理事業、学校増築事業などの繰越事業費（繰り越すべき財源）が大幅に増えたことにより、一般会計の黒字額が約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年度と同程度の黒字額となった。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一般会計からの繰出金は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り、特に公営企業会計に対する繰出金の額は次年度以降も継続</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格的に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増加の見込である。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国民健康保険特別会計以外の会計において標準財政規模比が上昇しており、今後も一般会計、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や介護保険特別会計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公共施設の使用料等の見直しや税収、</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保険料の収納率向上を図るなど収入増に努めたい。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675;&#12304;&#20837;&#21147;&#29992;&#12305;&#12304;&#36001;&#25919;&#29366;&#27841;&#36039;&#26009;&#38598;&#12305;_434426_&#22025;&#23798;&#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68.7</v>
          </cell>
          <cell r="BX51">
            <v>62</v>
          </cell>
          <cell r="CF51">
            <v>76.900000000000006</v>
          </cell>
          <cell r="CN51">
            <v>94.6</v>
          </cell>
          <cell r="CV51">
            <v>66.7</v>
          </cell>
        </row>
        <row r="53">
          <cell r="BP53">
            <v>50.2</v>
          </cell>
          <cell r="BX53">
            <v>51</v>
          </cell>
          <cell r="CF53">
            <v>49.9</v>
          </cell>
          <cell r="CN53">
            <v>49.5</v>
          </cell>
          <cell r="CV53">
            <v>51.1</v>
          </cell>
        </row>
        <row r="55">
          <cell r="AN55" t="str">
            <v>類似団体内平均値</v>
          </cell>
          <cell r="BP55">
            <v>3</v>
          </cell>
          <cell r="BX55">
            <v>3.4</v>
          </cell>
          <cell r="CF55">
            <v>0</v>
          </cell>
          <cell r="CN55">
            <v>0</v>
          </cell>
          <cell r="CV55">
            <v>0</v>
          </cell>
        </row>
        <row r="57">
          <cell r="BP57">
            <v>63.3</v>
          </cell>
          <cell r="BX57">
            <v>62.8</v>
          </cell>
          <cell r="CF57">
            <v>62.7</v>
          </cell>
          <cell r="CN57">
            <v>63.1</v>
          </cell>
          <cell r="CV57">
            <v>63.8</v>
          </cell>
        </row>
        <row r="72">
          <cell r="BP72" t="str">
            <v>R01</v>
          </cell>
          <cell r="BX72" t="str">
            <v>R02</v>
          </cell>
          <cell r="CF72" t="str">
            <v>R03</v>
          </cell>
          <cell r="CN72" t="str">
            <v>R04</v>
          </cell>
          <cell r="CV72" t="str">
            <v>R05</v>
          </cell>
        </row>
        <row r="73">
          <cell r="AN73" t="str">
            <v>当該団体値</v>
          </cell>
          <cell r="BP73">
            <v>68.7</v>
          </cell>
          <cell r="BX73">
            <v>62</v>
          </cell>
          <cell r="CF73">
            <v>76.900000000000006</v>
          </cell>
          <cell r="CN73">
            <v>94.6</v>
          </cell>
          <cell r="CV73">
            <v>66.7</v>
          </cell>
        </row>
        <row r="75">
          <cell r="BP75">
            <v>7.6</v>
          </cell>
          <cell r="BX75">
            <v>8.5</v>
          </cell>
          <cell r="CF75">
            <v>9.4</v>
          </cell>
          <cell r="CN75">
            <v>10.1</v>
          </cell>
          <cell r="CV75">
            <v>10.7</v>
          </cell>
        </row>
        <row r="77">
          <cell r="AN77" t="str">
            <v>類似団体内平均値</v>
          </cell>
          <cell r="BP77">
            <v>3</v>
          </cell>
          <cell r="BX77">
            <v>3.4</v>
          </cell>
          <cell r="CF77">
            <v>0</v>
          </cell>
          <cell r="CN77">
            <v>0</v>
          </cell>
          <cell r="CV77">
            <v>0</v>
          </cell>
        </row>
        <row r="79">
          <cell r="BP79">
            <v>8.8000000000000007</v>
          </cell>
          <cell r="BX79">
            <v>8.8000000000000007</v>
          </cell>
          <cell r="CF79">
            <v>8.3000000000000007</v>
          </cell>
          <cell r="CN79">
            <v>8.1</v>
          </cell>
          <cell r="CV79">
            <v>8.1999999999999993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6841349</v>
      </c>
      <c r="BO4" s="449"/>
      <c r="BP4" s="449"/>
      <c r="BQ4" s="449"/>
      <c r="BR4" s="449"/>
      <c r="BS4" s="449"/>
      <c r="BT4" s="449"/>
      <c r="BU4" s="450"/>
      <c r="BV4" s="448">
        <v>7648650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1.4</v>
      </c>
      <c r="CU4" s="589"/>
      <c r="CV4" s="589"/>
      <c r="CW4" s="589"/>
      <c r="CX4" s="589"/>
      <c r="CY4" s="589"/>
      <c r="CZ4" s="589"/>
      <c r="DA4" s="590"/>
      <c r="DB4" s="588">
        <v>6.2</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6668851</v>
      </c>
      <c r="BO5" s="420"/>
      <c r="BP5" s="420"/>
      <c r="BQ5" s="420"/>
      <c r="BR5" s="420"/>
      <c r="BS5" s="420"/>
      <c r="BT5" s="420"/>
      <c r="BU5" s="421"/>
      <c r="BV5" s="419">
        <v>7371582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86.3</v>
      </c>
      <c r="CU5" s="417"/>
      <c r="CV5" s="417"/>
      <c r="CW5" s="417"/>
      <c r="CX5" s="417"/>
      <c r="CY5" s="417"/>
      <c r="CZ5" s="417"/>
      <c r="DA5" s="418"/>
      <c r="DB5" s="416">
        <v>84.7</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172498</v>
      </c>
      <c r="BO6" s="420"/>
      <c r="BP6" s="420"/>
      <c r="BQ6" s="420"/>
      <c r="BR6" s="420"/>
      <c r="BS6" s="420"/>
      <c r="BT6" s="420"/>
      <c r="BU6" s="421"/>
      <c r="BV6" s="419">
        <v>277068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87.2</v>
      </c>
      <c r="CU6" s="563"/>
      <c r="CV6" s="563"/>
      <c r="CW6" s="563"/>
      <c r="CX6" s="563"/>
      <c r="CY6" s="563"/>
      <c r="CZ6" s="563"/>
      <c r="DA6" s="564"/>
      <c r="DB6" s="562">
        <v>86.7</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125976</v>
      </c>
      <c r="BO7" s="420"/>
      <c r="BP7" s="420"/>
      <c r="BQ7" s="420"/>
      <c r="BR7" s="420"/>
      <c r="BS7" s="420"/>
      <c r="BT7" s="420"/>
      <c r="BU7" s="421"/>
      <c r="BV7" s="419">
        <v>72877</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3402429</v>
      </c>
      <c r="CU7" s="420"/>
      <c r="CV7" s="420"/>
      <c r="CW7" s="420"/>
      <c r="CX7" s="420"/>
      <c r="CY7" s="420"/>
      <c r="CZ7" s="420"/>
      <c r="DA7" s="421"/>
      <c r="DB7" s="419">
        <v>3298474</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46522</v>
      </c>
      <c r="BO8" s="420"/>
      <c r="BP8" s="420"/>
      <c r="BQ8" s="420"/>
      <c r="BR8" s="420"/>
      <c r="BS8" s="420"/>
      <c r="BT8" s="420"/>
      <c r="BU8" s="421"/>
      <c r="BV8" s="419">
        <v>204191</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0.61</v>
      </c>
      <c r="CU8" s="523"/>
      <c r="CV8" s="523"/>
      <c r="CW8" s="523"/>
      <c r="CX8" s="523"/>
      <c r="CY8" s="523"/>
      <c r="CZ8" s="523"/>
      <c r="DA8" s="524"/>
      <c r="DB8" s="522">
        <v>0.63</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9547</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-157669</v>
      </c>
      <c r="BO9" s="420"/>
      <c r="BP9" s="420"/>
      <c r="BQ9" s="420"/>
      <c r="BR9" s="420"/>
      <c r="BS9" s="420"/>
      <c r="BT9" s="420"/>
      <c r="BU9" s="421"/>
      <c r="BV9" s="419">
        <v>169844</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15.8</v>
      </c>
      <c r="CU9" s="417"/>
      <c r="CV9" s="417"/>
      <c r="CW9" s="417"/>
      <c r="CX9" s="417"/>
      <c r="CY9" s="417"/>
      <c r="CZ9" s="417"/>
      <c r="DA9" s="418"/>
      <c r="DB9" s="416">
        <v>14.9</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112</v>
      </c>
      <c r="M10" s="376"/>
      <c r="N10" s="376"/>
      <c r="O10" s="376"/>
      <c r="P10" s="376"/>
      <c r="Q10" s="377"/>
      <c r="R10" s="372">
        <v>9054</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90</v>
      </c>
      <c r="AV10" s="478"/>
      <c r="AW10" s="478"/>
      <c r="AX10" s="478"/>
      <c r="AY10" s="433" t="s">
        <v>114</v>
      </c>
      <c r="AZ10" s="434"/>
      <c r="BA10" s="434"/>
      <c r="BB10" s="434"/>
      <c r="BC10" s="434"/>
      <c r="BD10" s="434"/>
      <c r="BE10" s="434"/>
      <c r="BF10" s="434"/>
      <c r="BG10" s="434"/>
      <c r="BH10" s="434"/>
      <c r="BI10" s="434"/>
      <c r="BJ10" s="434"/>
      <c r="BK10" s="434"/>
      <c r="BL10" s="434"/>
      <c r="BM10" s="435"/>
      <c r="BN10" s="419">
        <v>151842</v>
      </c>
      <c r="BO10" s="420"/>
      <c r="BP10" s="420"/>
      <c r="BQ10" s="420"/>
      <c r="BR10" s="420"/>
      <c r="BS10" s="420"/>
      <c r="BT10" s="420"/>
      <c r="BU10" s="421"/>
      <c r="BV10" s="419">
        <v>150026</v>
      </c>
      <c r="BW10" s="420"/>
      <c r="BX10" s="420"/>
      <c r="BY10" s="420"/>
      <c r="BZ10" s="420"/>
      <c r="CA10" s="420"/>
      <c r="CB10" s="420"/>
      <c r="CC10" s="421"/>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116</v>
      </c>
      <c r="M11" s="381"/>
      <c r="N11" s="381"/>
      <c r="O11" s="381"/>
      <c r="P11" s="381"/>
      <c r="Q11" s="382"/>
      <c r="R11" s="548" t="s">
        <v>117</v>
      </c>
      <c r="S11" s="549"/>
      <c r="T11" s="549"/>
      <c r="U11" s="549"/>
      <c r="V11" s="550"/>
      <c r="W11" s="560"/>
      <c r="X11" s="370"/>
      <c r="Y11" s="370"/>
      <c r="Z11" s="370"/>
      <c r="AA11" s="370"/>
      <c r="AB11" s="370"/>
      <c r="AC11" s="370"/>
      <c r="AD11" s="370"/>
      <c r="AE11" s="370"/>
      <c r="AF11" s="370"/>
      <c r="AG11" s="370"/>
      <c r="AH11" s="370"/>
      <c r="AI11" s="370"/>
      <c r="AJ11" s="370"/>
      <c r="AK11" s="370"/>
      <c r="AL11" s="561"/>
      <c r="AM11" s="476" t="s">
        <v>118</v>
      </c>
      <c r="AN11" s="376"/>
      <c r="AO11" s="376"/>
      <c r="AP11" s="376"/>
      <c r="AQ11" s="376"/>
      <c r="AR11" s="376"/>
      <c r="AS11" s="376"/>
      <c r="AT11" s="377"/>
      <c r="AU11" s="477" t="s">
        <v>90</v>
      </c>
      <c r="AV11" s="478"/>
      <c r="AW11" s="478"/>
      <c r="AX11" s="478"/>
      <c r="AY11" s="433" t="s">
        <v>119</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120</v>
      </c>
      <c r="CE11" s="379"/>
      <c r="CF11" s="379"/>
      <c r="CG11" s="379"/>
      <c r="CH11" s="379"/>
      <c r="CI11" s="379"/>
      <c r="CJ11" s="379"/>
      <c r="CK11" s="379"/>
      <c r="CL11" s="379"/>
      <c r="CM11" s="379"/>
      <c r="CN11" s="379"/>
      <c r="CO11" s="379"/>
      <c r="CP11" s="379"/>
      <c r="CQ11" s="379"/>
      <c r="CR11" s="379"/>
      <c r="CS11" s="460"/>
      <c r="CT11" s="522" t="s">
        <v>121</v>
      </c>
      <c r="CU11" s="523"/>
      <c r="CV11" s="523"/>
      <c r="CW11" s="523"/>
      <c r="CX11" s="523"/>
      <c r="CY11" s="523"/>
      <c r="CZ11" s="523"/>
      <c r="DA11" s="524"/>
      <c r="DB11" s="522" t="s">
        <v>121</v>
      </c>
      <c r="DC11" s="523"/>
      <c r="DD11" s="523"/>
      <c r="DE11" s="523"/>
      <c r="DF11" s="523"/>
      <c r="DG11" s="523"/>
      <c r="DH11" s="523"/>
      <c r="DI11" s="524"/>
    </row>
    <row r="12" spans="1:119" ht="18.75" customHeight="1" x14ac:dyDescent="0.15">
      <c r="A12" s="181"/>
      <c r="B12" s="525" t="s">
        <v>122</v>
      </c>
      <c r="C12" s="526"/>
      <c r="D12" s="526"/>
      <c r="E12" s="526"/>
      <c r="F12" s="526"/>
      <c r="G12" s="526"/>
      <c r="H12" s="526"/>
      <c r="I12" s="526"/>
      <c r="J12" s="526"/>
      <c r="K12" s="527"/>
      <c r="L12" s="534" t="s">
        <v>123</v>
      </c>
      <c r="M12" s="535"/>
      <c r="N12" s="535"/>
      <c r="O12" s="535"/>
      <c r="P12" s="535"/>
      <c r="Q12" s="536"/>
      <c r="R12" s="537">
        <v>10159</v>
      </c>
      <c r="S12" s="538"/>
      <c r="T12" s="538"/>
      <c r="U12" s="538"/>
      <c r="V12" s="539"/>
      <c r="W12" s="540" t="s">
        <v>1</v>
      </c>
      <c r="X12" s="478"/>
      <c r="Y12" s="478"/>
      <c r="Z12" s="478"/>
      <c r="AA12" s="478"/>
      <c r="AB12" s="541"/>
      <c r="AC12" s="542" t="s">
        <v>124</v>
      </c>
      <c r="AD12" s="543"/>
      <c r="AE12" s="543"/>
      <c r="AF12" s="543"/>
      <c r="AG12" s="544"/>
      <c r="AH12" s="542" t="s">
        <v>125</v>
      </c>
      <c r="AI12" s="543"/>
      <c r="AJ12" s="543"/>
      <c r="AK12" s="543"/>
      <c r="AL12" s="545"/>
      <c r="AM12" s="476" t="s">
        <v>126</v>
      </c>
      <c r="AN12" s="376"/>
      <c r="AO12" s="376"/>
      <c r="AP12" s="376"/>
      <c r="AQ12" s="376"/>
      <c r="AR12" s="376"/>
      <c r="AS12" s="376"/>
      <c r="AT12" s="377"/>
      <c r="AU12" s="477" t="s">
        <v>90</v>
      </c>
      <c r="AV12" s="478"/>
      <c r="AW12" s="478"/>
      <c r="AX12" s="478"/>
      <c r="AY12" s="433" t="s">
        <v>127</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128</v>
      </c>
      <c r="CE12" s="379"/>
      <c r="CF12" s="379"/>
      <c r="CG12" s="379"/>
      <c r="CH12" s="379"/>
      <c r="CI12" s="379"/>
      <c r="CJ12" s="379"/>
      <c r="CK12" s="379"/>
      <c r="CL12" s="379"/>
      <c r="CM12" s="379"/>
      <c r="CN12" s="379"/>
      <c r="CO12" s="379"/>
      <c r="CP12" s="379"/>
      <c r="CQ12" s="379"/>
      <c r="CR12" s="379"/>
      <c r="CS12" s="460"/>
      <c r="CT12" s="522" t="s">
        <v>121</v>
      </c>
      <c r="CU12" s="523"/>
      <c r="CV12" s="523"/>
      <c r="CW12" s="523"/>
      <c r="CX12" s="523"/>
      <c r="CY12" s="523"/>
      <c r="CZ12" s="523"/>
      <c r="DA12" s="524"/>
      <c r="DB12" s="522" t="s">
        <v>121</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129</v>
      </c>
      <c r="N13" s="504"/>
      <c r="O13" s="504"/>
      <c r="P13" s="504"/>
      <c r="Q13" s="505"/>
      <c r="R13" s="506">
        <v>10014</v>
      </c>
      <c r="S13" s="507"/>
      <c r="T13" s="507"/>
      <c r="U13" s="507"/>
      <c r="V13" s="508"/>
      <c r="W13" s="509" t="s">
        <v>130</v>
      </c>
      <c r="X13" s="405"/>
      <c r="Y13" s="405"/>
      <c r="Z13" s="405"/>
      <c r="AA13" s="405"/>
      <c r="AB13" s="406"/>
      <c r="AC13" s="372">
        <v>333</v>
      </c>
      <c r="AD13" s="373"/>
      <c r="AE13" s="373"/>
      <c r="AF13" s="373"/>
      <c r="AG13" s="374"/>
      <c r="AH13" s="372">
        <v>372</v>
      </c>
      <c r="AI13" s="373"/>
      <c r="AJ13" s="373"/>
      <c r="AK13" s="373"/>
      <c r="AL13" s="432"/>
      <c r="AM13" s="476" t="s">
        <v>131</v>
      </c>
      <c r="AN13" s="376"/>
      <c r="AO13" s="376"/>
      <c r="AP13" s="376"/>
      <c r="AQ13" s="376"/>
      <c r="AR13" s="376"/>
      <c r="AS13" s="376"/>
      <c r="AT13" s="377"/>
      <c r="AU13" s="477" t="s">
        <v>132</v>
      </c>
      <c r="AV13" s="478"/>
      <c r="AW13" s="478"/>
      <c r="AX13" s="478"/>
      <c r="AY13" s="433" t="s">
        <v>133</v>
      </c>
      <c r="AZ13" s="434"/>
      <c r="BA13" s="434"/>
      <c r="BB13" s="434"/>
      <c r="BC13" s="434"/>
      <c r="BD13" s="434"/>
      <c r="BE13" s="434"/>
      <c r="BF13" s="434"/>
      <c r="BG13" s="434"/>
      <c r="BH13" s="434"/>
      <c r="BI13" s="434"/>
      <c r="BJ13" s="434"/>
      <c r="BK13" s="434"/>
      <c r="BL13" s="434"/>
      <c r="BM13" s="435"/>
      <c r="BN13" s="419">
        <v>-5827</v>
      </c>
      <c r="BO13" s="420"/>
      <c r="BP13" s="420"/>
      <c r="BQ13" s="420"/>
      <c r="BR13" s="420"/>
      <c r="BS13" s="420"/>
      <c r="BT13" s="420"/>
      <c r="BU13" s="421"/>
      <c r="BV13" s="419">
        <v>319870</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10.7</v>
      </c>
      <c r="CU13" s="417"/>
      <c r="CV13" s="417"/>
      <c r="CW13" s="417"/>
      <c r="CX13" s="417"/>
      <c r="CY13" s="417"/>
      <c r="CZ13" s="417"/>
      <c r="DA13" s="418"/>
      <c r="DB13" s="416">
        <v>10.1</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10072</v>
      </c>
      <c r="S14" s="507"/>
      <c r="T14" s="507"/>
      <c r="U14" s="507"/>
      <c r="V14" s="508"/>
      <c r="W14" s="510"/>
      <c r="X14" s="408"/>
      <c r="Y14" s="408"/>
      <c r="Z14" s="408"/>
      <c r="AA14" s="408"/>
      <c r="AB14" s="409"/>
      <c r="AC14" s="499">
        <v>7.3</v>
      </c>
      <c r="AD14" s="500"/>
      <c r="AE14" s="500"/>
      <c r="AF14" s="500"/>
      <c r="AG14" s="501"/>
      <c r="AH14" s="499">
        <v>8.4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66.7</v>
      </c>
      <c r="CU14" s="517"/>
      <c r="CV14" s="517"/>
      <c r="CW14" s="517"/>
      <c r="CX14" s="517"/>
      <c r="CY14" s="517"/>
      <c r="CZ14" s="517"/>
      <c r="DA14" s="518"/>
      <c r="DB14" s="516">
        <v>94.6</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129</v>
      </c>
      <c r="N15" s="504"/>
      <c r="O15" s="504"/>
      <c r="P15" s="504"/>
      <c r="Q15" s="505"/>
      <c r="R15" s="506">
        <v>9938</v>
      </c>
      <c r="S15" s="507"/>
      <c r="T15" s="507"/>
      <c r="U15" s="507"/>
      <c r="V15" s="508"/>
      <c r="W15" s="509" t="s">
        <v>137</v>
      </c>
      <c r="X15" s="405"/>
      <c r="Y15" s="405"/>
      <c r="Z15" s="405"/>
      <c r="AA15" s="405"/>
      <c r="AB15" s="406"/>
      <c r="AC15" s="372">
        <v>1031</v>
      </c>
      <c r="AD15" s="373"/>
      <c r="AE15" s="373"/>
      <c r="AF15" s="373"/>
      <c r="AG15" s="374"/>
      <c r="AH15" s="372">
        <v>957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1728302</v>
      </c>
      <c r="BO15" s="449"/>
      <c r="BP15" s="449"/>
      <c r="BQ15" s="449"/>
      <c r="BR15" s="449"/>
      <c r="BS15" s="449"/>
      <c r="BT15" s="449"/>
      <c r="BU15" s="450"/>
      <c r="BV15" s="448">
        <v>1679129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22.7</v>
      </c>
      <c r="AD16" s="500"/>
      <c r="AE16" s="500"/>
      <c r="AF16" s="500"/>
      <c r="AG16" s="501"/>
      <c r="AH16" s="499">
        <v>21.7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2897969</v>
      </c>
      <c r="BO16" s="420"/>
      <c r="BP16" s="420"/>
      <c r="BQ16" s="420"/>
      <c r="BR16" s="420"/>
      <c r="BS16" s="420"/>
      <c r="BT16" s="420"/>
      <c r="BU16" s="421"/>
      <c r="BV16" s="419">
        <v>2750345</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3171</v>
      </c>
      <c r="AD17" s="373"/>
      <c r="AE17" s="373"/>
      <c r="AF17" s="373"/>
      <c r="AG17" s="374"/>
      <c r="AH17" s="372">
        <v>3075</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2211173</v>
      </c>
      <c r="BO17" s="420"/>
      <c r="BP17" s="420"/>
      <c r="BQ17" s="420"/>
      <c r="BR17" s="420"/>
      <c r="BS17" s="420"/>
      <c r="BT17" s="420"/>
      <c r="BU17" s="421"/>
      <c r="BV17" s="419">
        <v>2152697</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16.649999999999999</v>
      </c>
      <c r="M18" s="472"/>
      <c r="N18" s="472"/>
      <c r="O18" s="472"/>
      <c r="P18" s="472"/>
      <c r="Q18" s="472"/>
      <c r="R18" s="473"/>
      <c r="S18" s="473"/>
      <c r="T18" s="473"/>
      <c r="U18" s="473"/>
      <c r="V18" s="474"/>
      <c r="W18" s="490"/>
      <c r="X18" s="491"/>
      <c r="Y18" s="491"/>
      <c r="Z18" s="491"/>
      <c r="AA18" s="491"/>
      <c r="AB18" s="515"/>
      <c r="AC18" s="389">
        <v>69.900000000000006</v>
      </c>
      <c r="AD18" s="390"/>
      <c r="AE18" s="390"/>
      <c r="AF18" s="390"/>
      <c r="AG18" s="475"/>
      <c r="AH18" s="389">
        <v>69.8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2965420</v>
      </c>
      <c r="BO18" s="420"/>
      <c r="BP18" s="420"/>
      <c r="BQ18" s="420"/>
      <c r="BR18" s="420"/>
      <c r="BS18" s="420"/>
      <c r="BT18" s="420"/>
      <c r="BU18" s="421"/>
      <c r="BV18" s="419">
        <v>2783378</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573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4084273</v>
      </c>
      <c r="BO19" s="420"/>
      <c r="BP19" s="420"/>
      <c r="BQ19" s="420"/>
      <c r="BR19" s="420"/>
      <c r="BS19" s="420"/>
      <c r="BT19" s="420"/>
      <c r="BU19" s="421"/>
      <c r="BV19" s="419">
        <v>4091212</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3495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8353175</v>
      </c>
      <c r="BO22" s="449"/>
      <c r="BP22" s="449"/>
      <c r="BQ22" s="449"/>
      <c r="BR22" s="449"/>
      <c r="BS22" s="449"/>
      <c r="BT22" s="449"/>
      <c r="BU22" s="450"/>
      <c r="BV22" s="448">
        <v>8627453</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6344645</v>
      </c>
      <c r="BO23" s="420"/>
      <c r="BP23" s="420"/>
      <c r="BQ23" s="420"/>
      <c r="BR23" s="420"/>
      <c r="BS23" s="420"/>
      <c r="BT23" s="420"/>
      <c r="BU23" s="421"/>
      <c r="BV23" s="419">
        <v>6744207</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7419</v>
      </c>
      <c r="R24" s="373"/>
      <c r="S24" s="373"/>
      <c r="T24" s="373"/>
      <c r="U24" s="373"/>
      <c r="V24" s="374"/>
      <c r="W24" s="462"/>
      <c r="X24" s="399"/>
      <c r="Y24" s="400"/>
      <c r="Z24" s="375" t="s">
        <v>162</v>
      </c>
      <c r="AA24" s="376"/>
      <c r="AB24" s="376"/>
      <c r="AC24" s="376"/>
      <c r="AD24" s="376"/>
      <c r="AE24" s="376"/>
      <c r="AF24" s="376"/>
      <c r="AG24" s="377"/>
      <c r="AH24" s="372">
        <v>82</v>
      </c>
      <c r="AI24" s="373"/>
      <c r="AJ24" s="373"/>
      <c r="AK24" s="373"/>
      <c r="AL24" s="374"/>
      <c r="AM24" s="372">
        <v>224434</v>
      </c>
      <c r="AN24" s="373"/>
      <c r="AO24" s="373"/>
      <c r="AP24" s="373"/>
      <c r="AQ24" s="373"/>
      <c r="AR24" s="374"/>
      <c r="AS24" s="372">
        <v>2737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6291027</v>
      </c>
      <c r="BO24" s="420"/>
      <c r="BP24" s="420"/>
      <c r="BQ24" s="420"/>
      <c r="BR24" s="420"/>
      <c r="BS24" s="420"/>
      <c r="BT24" s="420"/>
      <c r="BU24" s="421"/>
      <c r="BV24" s="419">
        <v>6394278</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5560</v>
      </c>
      <c r="R25" s="373"/>
      <c r="S25" s="373"/>
      <c r="T25" s="373"/>
      <c r="U25" s="373"/>
      <c r="V25" s="374"/>
      <c r="W25" s="462"/>
      <c r="X25" s="399"/>
      <c r="Y25" s="400"/>
      <c r="Z25" s="375" t="s">
        <v>165</v>
      </c>
      <c r="AA25" s="376"/>
      <c r="AB25" s="376"/>
      <c r="AC25" s="376"/>
      <c r="AD25" s="376"/>
      <c r="AE25" s="376"/>
      <c r="AF25" s="376"/>
      <c r="AG25" s="377"/>
      <c r="AH25" s="372" t="s">
        <v>121</v>
      </c>
      <c r="AI25" s="373"/>
      <c r="AJ25" s="373"/>
      <c r="AK25" s="373"/>
      <c r="AL25" s="374"/>
      <c r="AM25" s="372" t="s">
        <v>121</v>
      </c>
      <c r="AN25" s="373"/>
      <c r="AO25" s="373"/>
      <c r="AP25" s="373"/>
      <c r="AQ25" s="373"/>
      <c r="AR25" s="374"/>
      <c r="AS25" s="372" t="s">
        <v>121</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77100</v>
      </c>
      <c r="BO25" s="449"/>
      <c r="BP25" s="449"/>
      <c r="BQ25" s="449"/>
      <c r="BR25" s="449"/>
      <c r="BS25" s="449"/>
      <c r="BT25" s="449"/>
      <c r="BU25" s="450"/>
      <c r="BV25" s="448">
        <v>105540</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5273</v>
      </c>
      <c r="R26" s="373"/>
      <c r="S26" s="373"/>
      <c r="T26" s="373"/>
      <c r="U26" s="373"/>
      <c r="V26" s="374"/>
      <c r="W26" s="462"/>
      <c r="X26" s="399"/>
      <c r="Y26" s="400"/>
      <c r="Z26" s="375" t="s">
        <v>168</v>
      </c>
      <c r="AA26" s="430"/>
      <c r="AB26" s="430"/>
      <c r="AC26" s="430"/>
      <c r="AD26" s="430"/>
      <c r="AE26" s="430"/>
      <c r="AF26" s="430"/>
      <c r="AG26" s="431"/>
      <c r="AH26" s="372" t="s">
        <v>121</v>
      </c>
      <c r="AI26" s="373"/>
      <c r="AJ26" s="373"/>
      <c r="AK26" s="373"/>
      <c r="AL26" s="374"/>
      <c r="AM26" s="372" t="s">
        <v>121</v>
      </c>
      <c r="AN26" s="373"/>
      <c r="AO26" s="373"/>
      <c r="AP26" s="373"/>
      <c r="AQ26" s="373"/>
      <c r="AR26" s="374"/>
      <c r="AS26" s="372" t="s">
        <v>121</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121</v>
      </c>
      <c r="BO26" s="420"/>
      <c r="BP26" s="420"/>
      <c r="BQ26" s="420"/>
      <c r="BR26" s="420"/>
      <c r="BS26" s="420"/>
      <c r="BT26" s="420"/>
      <c r="BU26" s="421"/>
      <c r="BV26" s="419" t="s">
        <v>121</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2968</v>
      </c>
      <c r="R27" s="373"/>
      <c r="S27" s="373"/>
      <c r="T27" s="373"/>
      <c r="U27" s="373"/>
      <c r="V27" s="374"/>
      <c r="W27" s="462"/>
      <c r="X27" s="399"/>
      <c r="Y27" s="400"/>
      <c r="Z27" s="375" t="s">
        <v>171</v>
      </c>
      <c r="AA27" s="376"/>
      <c r="AB27" s="376"/>
      <c r="AC27" s="376"/>
      <c r="AD27" s="376"/>
      <c r="AE27" s="376"/>
      <c r="AF27" s="376"/>
      <c r="AG27" s="377"/>
      <c r="AH27" s="372" t="s">
        <v>121</v>
      </c>
      <c r="AI27" s="373"/>
      <c r="AJ27" s="373"/>
      <c r="AK27" s="373"/>
      <c r="AL27" s="374"/>
      <c r="AM27" s="372" t="s">
        <v>121</v>
      </c>
      <c r="AN27" s="373"/>
      <c r="AO27" s="373"/>
      <c r="AP27" s="373"/>
      <c r="AQ27" s="373"/>
      <c r="AR27" s="374"/>
      <c r="AS27" s="372" t="s">
        <v>121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121</v>
      </c>
      <c r="BO27" s="454"/>
      <c r="BP27" s="454"/>
      <c r="BQ27" s="454"/>
      <c r="BR27" s="454"/>
      <c r="BS27" s="454"/>
      <c r="BT27" s="454"/>
      <c r="BU27" s="455"/>
      <c r="BV27" s="453" t="s">
        <v>121</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173</v>
      </c>
      <c r="F28" s="376"/>
      <c r="G28" s="376"/>
      <c r="H28" s="376"/>
      <c r="I28" s="376"/>
      <c r="J28" s="376"/>
      <c r="K28" s="377"/>
      <c r="L28" s="372">
        <v>1</v>
      </c>
      <c r="M28" s="373"/>
      <c r="N28" s="373"/>
      <c r="O28" s="373"/>
      <c r="P28" s="374"/>
      <c r="Q28" s="372">
        <v>2449</v>
      </c>
      <c r="R28" s="373"/>
      <c r="S28" s="373"/>
      <c r="T28" s="373"/>
      <c r="U28" s="373"/>
      <c r="V28" s="374"/>
      <c r="W28" s="462"/>
      <c r="X28" s="399"/>
      <c r="Y28" s="400"/>
      <c r="Z28" s="375" t="s">
        <v>174</v>
      </c>
      <c r="AA28" s="376"/>
      <c r="AB28" s="376"/>
      <c r="AC28" s="376"/>
      <c r="AD28" s="376"/>
      <c r="AE28" s="376"/>
      <c r="AF28" s="376"/>
      <c r="AG28" s="377"/>
      <c r="AH28" s="372" t="s">
        <v>121</v>
      </c>
      <c r="AI28" s="373"/>
      <c r="AJ28" s="373"/>
      <c r="AK28" s="373"/>
      <c r="AL28" s="374"/>
      <c r="AM28" s="372" t="s">
        <v>121</v>
      </c>
      <c r="AN28" s="373"/>
      <c r="AO28" s="373"/>
      <c r="AP28" s="373"/>
      <c r="AQ28" s="373"/>
      <c r="AR28" s="374"/>
      <c r="AS28" s="372" t="s">
        <v>121</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1890761</v>
      </c>
      <c r="BO28" s="449"/>
      <c r="BP28" s="449"/>
      <c r="BQ28" s="449"/>
      <c r="BR28" s="449"/>
      <c r="BS28" s="449"/>
      <c r="BT28" s="449"/>
      <c r="BU28" s="450"/>
      <c r="BV28" s="448">
        <v>1738919</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176</v>
      </c>
      <c r="F29" s="376"/>
      <c r="G29" s="376"/>
      <c r="H29" s="376"/>
      <c r="I29" s="376"/>
      <c r="J29" s="376"/>
      <c r="K29" s="377"/>
      <c r="L29" s="372">
        <v>9</v>
      </c>
      <c r="M29" s="373"/>
      <c r="N29" s="373"/>
      <c r="O29" s="373"/>
      <c r="P29" s="374"/>
      <c r="Q29" s="372">
        <v>2226</v>
      </c>
      <c r="R29" s="373"/>
      <c r="S29" s="373"/>
      <c r="T29" s="373"/>
      <c r="U29" s="373"/>
      <c r="V29" s="374"/>
      <c r="W29" s="463"/>
      <c r="X29" s="464"/>
      <c r="Y29" s="465"/>
      <c r="Z29" s="375" t="s">
        <v>177</v>
      </c>
      <c r="AA29" s="376"/>
      <c r="AB29" s="376"/>
      <c r="AC29" s="376"/>
      <c r="AD29" s="376"/>
      <c r="AE29" s="376"/>
      <c r="AF29" s="376"/>
      <c r="AG29" s="377"/>
      <c r="AH29" s="372">
        <v>82</v>
      </c>
      <c r="AI29" s="373"/>
      <c r="AJ29" s="373"/>
      <c r="AK29" s="373"/>
      <c r="AL29" s="374"/>
      <c r="AM29" s="372">
        <v>224434</v>
      </c>
      <c r="AN29" s="373"/>
      <c r="AO29" s="373"/>
      <c r="AP29" s="373"/>
      <c r="AQ29" s="373"/>
      <c r="AR29" s="374"/>
      <c r="AS29" s="372">
        <v>2737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188508</v>
      </c>
      <c r="BO29" s="420"/>
      <c r="BP29" s="420"/>
      <c r="BQ29" s="420"/>
      <c r="BR29" s="420"/>
      <c r="BS29" s="420"/>
      <c r="BT29" s="420"/>
      <c r="BU29" s="421"/>
      <c r="BV29" s="419">
        <v>128505</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93.8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1042857</v>
      </c>
      <c r="BO30" s="454"/>
      <c r="BP30" s="454"/>
      <c r="BQ30" s="454"/>
      <c r="BR30" s="454"/>
      <c r="BS30" s="454"/>
      <c r="BT30" s="454"/>
      <c r="BU30" s="455"/>
      <c r="BV30" s="453">
        <v>674703</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簡易水道事業会計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81"/>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住宅新築資金等貸付特別会計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御船地区衛生施設組合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益城、嘉島、西原環境衛生施設組合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上益城消防組合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上益城広域連合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熊本県後期高齢者医療広域連合（一般会計）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14</v>
      </c>
      <c r="BX40" s="367"/>
      <c r="BY40" s="368" t="str">
        <f>IF('○各会計、関係団体の財政状況及び健全化判断比率'!B74="","",'○各会計、関係団体の財政状況及び健全化判断比率'!B74)</f>
        <v>熊本県後期高齢者医療広域連合（特別会計）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oQXzqwo67FIUpvNN4I1gFWRwLFzHlBd/DxmwdAwl7D2spHy9Df2tU1WVhPBPI+0QVucFUbmXFPk3sh49XTW2fw==" saltValue="bUdFeTqjuHv4bZZIYnDaP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532</v>
      </c>
      <c r="D34" s="1151"/>
      <c r="E34" s="1152"/>
      <c r="F34" s="32">
        <v>2.08</v>
      </c>
      <c r="G34" s="33">
        <v>1.79</v>
      </c>
      <c r="H34" s="33">
        <v>1.69</v>
      </c>
      <c r="I34" s="33">
        <v>1.79</v>
      </c>
      <c r="J34" s="34">
        <v>3.05</v>
      </c>
      <c r="K34" s="22"/>
      <c r="L34" s="22"/>
      <c r="M34" s="22"/>
      <c r="N34" s="22"/>
      <c r="O34" s="22"/>
      <c r="P34" s="22"/>
    </row>
    <row r="35" spans="1:16" ht="39" customHeight="1" x14ac:dyDescent="0.15">
      <c r="A35" s="22"/>
      <c r="B35" s="35"/>
      <c r="C35" s="1145" t="s">
        <v>533</v>
      </c>
      <c r="D35" s="1146"/>
      <c r="E35" s="1147"/>
      <c r="F35" s="36" t="s">
        <v>487</v>
      </c>
      <c r="G35" s="37" t="s">
        <v>487</v>
      </c>
      <c r="H35" s="37">
        <v>1.71</v>
      </c>
      <c r="I35" s="37">
        <v>2.2599999999999998</v>
      </c>
      <c r="J35" s="38">
        <v>2.39</v>
      </c>
      <c r="K35" s="22"/>
      <c r="L35" s="22"/>
      <c r="M35" s="22"/>
      <c r="N35" s="22"/>
      <c r="O35" s="22"/>
      <c r="P35" s="22"/>
    </row>
    <row r="36" spans="1:16" ht="39" customHeight="1" x14ac:dyDescent="0.15">
      <c r="A36" s="22"/>
      <c r="B36" s="35"/>
      <c r="C36" s="1145" t="s">
        <v>534</v>
      </c>
      <c r="D36" s="1146"/>
      <c r="E36" s="1147"/>
      <c r="F36" s="36" t="s">
        <v>487</v>
      </c>
      <c r="G36" s="37" t="s">
        <v>487</v>
      </c>
      <c r="H36" s="37" t="s">
        <v>487</v>
      </c>
      <c r="I36" s="37" t="s">
        <v>487</v>
      </c>
      <c r="J36" s="38">
        <v>2.2599999999999998</v>
      </c>
      <c r="K36" s="22"/>
      <c r="L36" s="22"/>
      <c r="M36" s="22"/>
      <c r="N36" s="22"/>
      <c r="O36" s="22"/>
      <c r="P36" s="22"/>
    </row>
    <row r="37" spans="1:16" ht="39" customHeight="1" x14ac:dyDescent="0.15">
      <c r="A37" s="22"/>
      <c r="B37" s="35"/>
      <c r="C37" s="1145" t="s">
        <v>535</v>
      </c>
      <c r="D37" s="1146"/>
      <c r="E37" s="1147"/>
      <c r="F37" s="36">
        <v>1.69</v>
      </c>
      <c r="G37" s="37">
        <v>8.4</v>
      </c>
      <c r="H37" s="37">
        <v>1.01</v>
      </c>
      <c r="I37" s="37">
        <v>6.17</v>
      </c>
      <c r="J37" s="38">
        <v>1.34</v>
      </c>
      <c r="K37" s="22"/>
      <c r="L37" s="22"/>
      <c r="M37" s="22"/>
      <c r="N37" s="22"/>
      <c r="O37" s="22"/>
      <c r="P37" s="22"/>
    </row>
    <row r="38" spans="1:16" ht="39" customHeight="1" x14ac:dyDescent="0.15">
      <c r="A38" s="22"/>
      <c r="B38" s="35"/>
      <c r="C38" s="1145" t="s">
        <v>536</v>
      </c>
      <c r="D38" s="1146"/>
      <c r="E38" s="1147"/>
      <c r="F38" s="36">
        <v>0.98</v>
      </c>
      <c r="G38" s="37">
        <v>1.02</v>
      </c>
      <c r="H38" s="37">
        <v>0.96</v>
      </c>
      <c r="I38" s="37">
        <v>0.87</v>
      </c>
      <c r="J38" s="38">
        <v>0.73</v>
      </c>
      <c r="K38" s="22"/>
      <c r="L38" s="22"/>
      <c r="M38" s="22"/>
      <c r="N38" s="22"/>
      <c r="O38" s="22"/>
      <c r="P38" s="22"/>
    </row>
    <row r="39" spans="1:16" ht="39" customHeight="1" x14ac:dyDescent="0.15">
      <c r="A39" s="22"/>
      <c r="B39" s="35"/>
      <c r="C39" s="1145" t="s">
        <v>537</v>
      </c>
      <c r="D39" s="1146"/>
      <c r="E39" s="1147"/>
      <c r="F39" s="36">
        <v>0.22</v>
      </c>
      <c r="G39" s="37">
        <v>0.2</v>
      </c>
      <c r="H39" s="37">
        <v>0.12</v>
      </c>
      <c r="I39" s="37">
        <v>0.15</v>
      </c>
      <c r="J39" s="38">
        <v>0.16</v>
      </c>
      <c r="K39" s="22"/>
      <c r="L39" s="22"/>
      <c r="M39" s="22"/>
      <c r="N39" s="22"/>
      <c r="O39" s="22"/>
      <c r="P39" s="22"/>
    </row>
    <row r="40" spans="1:16" ht="39" customHeight="1" x14ac:dyDescent="0.15">
      <c r="A40" s="22"/>
      <c r="B40" s="35"/>
      <c r="C40" s="1145" t="s">
        <v>538</v>
      </c>
      <c r="D40" s="1146"/>
      <c r="E40" s="1147"/>
      <c r="F40" s="36">
        <v>0.02</v>
      </c>
      <c r="G40" s="37">
        <v>0.01</v>
      </c>
      <c r="H40" s="37">
        <v>0.01</v>
      </c>
      <c r="I40" s="37">
        <v>0.01</v>
      </c>
      <c r="J40" s="38">
        <v>0.02</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540</v>
      </c>
      <c r="D43" s="1149"/>
      <c r="E43" s="1150"/>
      <c r="F43" s="41">
        <v>0.66</v>
      </c>
      <c r="G43" s="42">
        <v>0.72</v>
      </c>
      <c r="H43" s="42">
        <v>0.57999999999999996</v>
      </c>
      <c r="I43" s="42">
        <v>0.7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FX6rx4hG4xjyBLSNbxfHNUQoI3I5WGmv/JkY/k815Kp0qQf9hje4vJ1lcSIRj0R7a5l8/UiCQsAs1l2OLnrepA==" saltValue="FWYhiD1laneMNnRgCnxo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387</v>
      </c>
      <c r="L45" s="60">
        <v>521</v>
      </c>
      <c r="M45" s="60">
        <v>624</v>
      </c>
      <c r="N45" s="60">
        <v>648</v>
      </c>
      <c r="O45" s="61">
        <v>684</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78"/>
      <c r="C48" s="1179"/>
      <c r="D48" s="62"/>
      <c r="E48" s="1155" t="s">
        <v>13</v>
      </c>
      <c r="F48" s="1155"/>
      <c r="G48" s="1155"/>
      <c r="H48" s="1155"/>
      <c r="I48" s="1155"/>
      <c r="J48" s="1156"/>
      <c r="K48" s="63">
        <v>112</v>
      </c>
      <c r="L48" s="64">
        <v>145</v>
      </c>
      <c r="M48" s="64">
        <v>152</v>
      </c>
      <c r="N48" s="64">
        <v>152</v>
      </c>
      <c r="O48" s="65">
        <v>173</v>
      </c>
      <c r="P48" s="48"/>
      <c r="Q48" s="48"/>
      <c r="R48" s="48"/>
      <c r="S48" s="48"/>
      <c r="T48" s="48"/>
      <c r="U48" s="48"/>
    </row>
    <row r="49" spans="1:21" ht="30.75" customHeight="1" x14ac:dyDescent="0.15">
      <c r="A49" s="48"/>
      <c r="B49" s="1178"/>
      <c r="C49" s="1179"/>
      <c r="D49" s="62"/>
      <c r="E49" s="1155" t="s">
        <v>14</v>
      </c>
      <c r="F49" s="1155"/>
      <c r="G49" s="1155"/>
      <c r="H49" s="1155"/>
      <c r="I49" s="1155"/>
      <c r="J49" s="1156"/>
      <c r="K49" s="63">
        <v>19</v>
      </c>
      <c r="L49" s="64">
        <v>20</v>
      </c>
      <c r="M49" s="64">
        <v>22</v>
      </c>
      <c r="N49" s="64">
        <v>25</v>
      </c>
      <c r="O49" s="65">
        <v>27</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v>0</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327</v>
      </c>
      <c r="L52" s="64">
        <v>442</v>
      </c>
      <c r="M52" s="64">
        <v>497</v>
      </c>
      <c r="N52" s="64">
        <v>544</v>
      </c>
      <c r="O52" s="65">
        <v>549</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191</v>
      </c>
      <c r="L53" s="69">
        <v>244</v>
      </c>
      <c r="M53" s="69">
        <v>301</v>
      </c>
      <c r="N53" s="69">
        <v>281</v>
      </c>
      <c r="O53" s="70">
        <v>335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7oM+fM498F+W1w8xHt6yNb53E927OH3mUtij6a5oPM4oZteny2/ayeJEqJ0stsXvi8Q57qIOFZ0NG3hT5nhmw==" saltValue="KMF8yIoGapolKaH57iKdy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96" t="s">
        <v>30</v>
      </c>
      <c r="C41" s="1197"/>
      <c r="D41" s="105"/>
      <c r="E41" s="1198" t="s">
        <v>31</v>
      </c>
      <c r="F41" s="1198"/>
      <c r="G41" s="1198"/>
      <c r="H41" s="1199"/>
      <c r="I41" s="355">
        <v>7931</v>
      </c>
      <c r="J41" s="356">
        <v>8003</v>
      </c>
      <c r="K41" s="356">
        <v>8327</v>
      </c>
      <c r="L41" s="356">
        <v>8627</v>
      </c>
      <c r="M41" s="357">
        <v>8353</v>
      </c>
    </row>
    <row r="42" spans="2:13" ht="27.75" customHeight="1" x14ac:dyDescent="0.15">
      <c r="B42" s="1186"/>
      <c r="C42" s="1187"/>
      <c r="D42" s="106"/>
      <c r="E42" s="1190" t="s">
        <v>32</v>
      </c>
      <c r="F42" s="1190"/>
      <c r="G42" s="1190"/>
      <c r="H42" s="1191"/>
      <c r="I42" s="358" t="s">
        <v>487</v>
      </c>
      <c r="J42" s="359" t="s">
        <v>487</v>
      </c>
      <c r="K42" s="359" t="s">
        <v>487</v>
      </c>
      <c r="L42" s="359" t="s">
        <v>487</v>
      </c>
      <c r="M42" s="360" t="s">
        <v>487</v>
      </c>
    </row>
    <row r="43" spans="2:13" ht="27.75" customHeight="1" x14ac:dyDescent="0.15">
      <c r="B43" s="1186"/>
      <c r="C43" s="1187"/>
      <c r="D43" s="106"/>
      <c r="E43" s="1190" t="s">
        <v>33</v>
      </c>
      <c r="F43" s="1190"/>
      <c r="G43" s="1190"/>
      <c r="H43" s="1191"/>
      <c r="I43" s="358">
        <v>2259</v>
      </c>
      <c r="J43" s="359">
        <v>2334</v>
      </c>
      <c r="K43" s="359">
        <v>2702</v>
      </c>
      <c r="L43" s="359">
        <v>2886</v>
      </c>
      <c r="M43" s="360">
        <v>2876</v>
      </c>
    </row>
    <row r="44" spans="2:13" ht="27.75" customHeight="1" x14ac:dyDescent="0.15">
      <c r="B44" s="1186"/>
      <c r="C44" s="1187"/>
      <c r="D44" s="106"/>
      <c r="E44" s="1190" t="s">
        <v>34</v>
      </c>
      <c r="F44" s="1190"/>
      <c r="G44" s="1190"/>
      <c r="H44" s="1191"/>
      <c r="I44" s="358">
        <v>81</v>
      </c>
      <c r="J44" s="359">
        <v>115</v>
      </c>
      <c r="K44" s="359">
        <v>110</v>
      </c>
      <c r="L44" s="359">
        <v>99</v>
      </c>
      <c r="M44" s="360">
        <v>77</v>
      </c>
    </row>
    <row r="45" spans="2:13" ht="27.75" customHeight="1" x14ac:dyDescent="0.15">
      <c r="B45" s="1186"/>
      <c r="C45" s="1187"/>
      <c r="D45" s="106"/>
      <c r="E45" s="1190" t="s">
        <v>35</v>
      </c>
      <c r="F45" s="1190"/>
      <c r="G45" s="1190"/>
      <c r="H45" s="1191"/>
      <c r="I45" s="358">
        <v>416</v>
      </c>
      <c r="J45" s="359">
        <v>388</v>
      </c>
      <c r="K45" s="359">
        <v>417</v>
      </c>
      <c r="L45" s="359">
        <v>268</v>
      </c>
      <c r="M45" s="360">
        <v>297</v>
      </c>
    </row>
    <row r="46" spans="2:13" ht="27.75" customHeight="1" x14ac:dyDescent="0.15">
      <c r="B46" s="1186"/>
      <c r="C46" s="1187"/>
      <c r="D46" s="107"/>
      <c r="E46" s="1190" t="s">
        <v>36</v>
      </c>
      <c r="F46" s="1190"/>
      <c r="G46" s="1190"/>
      <c r="H46" s="1191"/>
      <c r="I46" s="358" t="s">
        <v>487</v>
      </c>
      <c r="J46" s="359" t="s">
        <v>487</v>
      </c>
      <c r="K46" s="359" t="s">
        <v>487</v>
      </c>
      <c r="L46" s="359" t="s">
        <v>487</v>
      </c>
      <c r="M46" s="360" t="s">
        <v>487</v>
      </c>
    </row>
    <row r="47" spans="2:13" ht="27.75" customHeight="1" x14ac:dyDescent="0.15">
      <c r="B47" s="1186"/>
      <c r="C47" s="1187"/>
      <c r="D47" s="108"/>
      <c r="E47" s="1200" t="s">
        <v>37</v>
      </c>
      <c r="F47" s="1201"/>
      <c r="G47" s="1201"/>
      <c r="H47" s="1202"/>
      <c r="I47" s="358" t="s">
        <v>487</v>
      </c>
      <c r="J47" s="359" t="s">
        <v>487</v>
      </c>
      <c r="K47" s="359" t="s">
        <v>487</v>
      </c>
      <c r="L47" s="359" t="s">
        <v>487</v>
      </c>
      <c r="M47" s="360" t="s">
        <v>487</v>
      </c>
    </row>
    <row r="48" spans="2:13" ht="27.75" customHeight="1" x14ac:dyDescent="0.15">
      <c r="B48" s="1186"/>
      <c r="C48" s="1187"/>
      <c r="D48" s="106"/>
      <c r="E48" s="1190" t="s">
        <v>38</v>
      </c>
      <c r="F48" s="1190"/>
      <c r="G48" s="1190"/>
      <c r="H48" s="1191"/>
      <c r="I48" s="358" t="s">
        <v>487</v>
      </c>
      <c r="J48" s="359" t="s">
        <v>487</v>
      </c>
      <c r="K48" s="359" t="s">
        <v>487</v>
      </c>
      <c r="L48" s="359" t="s">
        <v>487</v>
      </c>
      <c r="M48" s="360" t="s">
        <v>487</v>
      </c>
    </row>
    <row r="49" spans="2:13" ht="27.75" customHeight="1" x14ac:dyDescent="0.15">
      <c r="B49" s="1188"/>
      <c r="C49" s="1189"/>
      <c r="D49" s="106"/>
      <c r="E49" s="1190" t="s">
        <v>39</v>
      </c>
      <c r="F49" s="1190"/>
      <c r="G49" s="1190"/>
      <c r="H49" s="1191"/>
      <c r="I49" s="358" t="s">
        <v>487</v>
      </c>
      <c r="J49" s="359" t="s">
        <v>487</v>
      </c>
      <c r="K49" s="359" t="s">
        <v>487</v>
      </c>
      <c r="L49" s="359" t="s">
        <v>487</v>
      </c>
      <c r="M49" s="360" t="s">
        <v>487</v>
      </c>
    </row>
    <row r="50" spans="2:13" ht="27.75" customHeight="1" x14ac:dyDescent="0.15">
      <c r="B50" s="1184" t="s">
        <v>40</v>
      </c>
      <c r="C50" s="1185"/>
      <c r="D50" s="109"/>
      <c r="E50" s="1190" t="s">
        <v>41</v>
      </c>
      <c r="F50" s="1190"/>
      <c r="G50" s="1190"/>
      <c r="H50" s="1191"/>
      <c r="I50" s="358">
        <v>2363</v>
      </c>
      <c r="J50" s="359">
        <v>2489</v>
      </c>
      <c r="K50" s="359">
        <v>2709</v>
      </c>
      <c r="L50" s="359">
        <v>2891</v>
      </c>
      <c r="M50" s="360">
        <v>3435</v>
      </c>
    </row>
    <row r="51" spans="2:13" ht="27.75" customHeight="1" x14ac:dyDescent="0.15">
      <c r="B51" s="1186"/>
      <c r="C51" s="1187"/>
      <c r="D51" s="106"/>
      <c r="E51" s="1190" t="s">
        <v>42</v>
      </c>
      <c r="F51" s="1190"/>
      <c r="G51" s="1190"/>
      <c r="H51" s="1191"/>
      <c r="I51" s="358" t="s">
        <v>487</v>
      </c>
      <c r="J51" s="359" t="s">
        <v>487</v>
      </c>
      <c r="K51" s="359" t="s">
        <v>487</v>
      </c>
      <c r="L51" s="359">
        <v>177</v>
      </c>
      <c r="M51" s="360">
        <v>332</v>
      </c>
    </row>
    <row r="52" spans="2:13" ht="27.75" customHeight="1" x14ac:dyDescent="0.15">
      <c r="B52" s="1188"/>
      <c r="C52" s="1189"/>
      <c r="D52" s="106"/>
      <c r="E52" s="1190" t="s">
        <v>43</v>
      </c>
      <c r="F52" s="1190"/>
      <c r="G52" s="1190"/>
      <c r="H52" s="1191"/>
      <c r="I52" s="358">
        <v>6678</v>
      </c>
      <c r="J52" s="359">
        <v>6773</v>
      </c>
      <c r="K52" s="359">
        <v>6668</v>
      </c>
      <c r="L52" s="359">
        <v>6168</v>
      </c>
      <c r="M52" s="360">
        <v>5905</v>
      </c>
    </row>
    <row r="53" spans="2:13" ht="27.75" customHeight="1" thickBot="1" x14ac:dyDescent="0.2">
      <c r="B53" s="1192" t="s">
        <v>19</v>
      </c>
      <c r="C53" s="1193"/>
      <c r="D53" s="110"/>
      <c r="E53" s="1194" t="s">
        <v>44</v>
      </c>
      <c r="F53" s="1194"/>
      <c r="G53" s="1194"/>
      <c r="H53" s="1195"/>
      <c r="I53" s="361">
        <v>1645</v>
      </c>
      <c r="J53" s="362">
        <v>1579</v>
      </c>
      <c r="K53" s="362">
        <v>2179</v>
      </c>
      <c r="L53" s="362">
        <v>2646</v>
      </c>
      <c r="M53" s="363">
        <v>1931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UHuBEONm6GFM8rtOvhPMfgTpwobxfjz4fhhiS+gBGSFXLzLGTSuhyJc3JrLrOd4RWmVPTXNRdoEGKGVgraHJkw==" saltValue="4LdcRe0MZEjf+0OkRo8sn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122">
        <v>1589</v>
      </c>
      <c r="G55" s="122">
        <v>1739</v>
      </c>
      <c r="H55" s="123">
        <v>1891</v>
      </c>
    </row>
    <row r="56" spans="2:8" ht="52.5" customHeight="1" x14ac:dyDescent="0.15">
      <c r="B56" s="124"/>
      <c r="C56" s="1213" t="s">
        <v>47</v>
      </c>
      <c r="D56" s="1213"/>
      <c r="E56" s="1214"/>
      <c r="F56" s="125">
        <v>129</v>
      </c>
      <c r="G56" s="125">
        <v>129</v>
      </c>
      <c r="H56" s="126">
        <v>189</v>
      </c>
    </row>
    <row r="57" spans="2:8" ht="53.25" customHeight="1" x14ac:dyDescent="0.15">
      <c r="B57" s="124"/>
      <c r="C57" s="1215" t="s">
        <v>48</v>
      </c>
      <c r="D57" s="1215"/>
      <c r="E57" s="1216"/>
      <c r="F57" s="127">
        <v>664</v>
      </c>
      <c r="G57" s="127">
        <v>675</v>
      </c>
      <c r="H57" s="128">
        <v>1043</v>
      </c>
    </row>
    <row r="58" spans="2:8" ht="45.75" customHeight="1" x14ac:dyDescent="0.15">
      <c r="B58" s="129"/>
      <c r="C58" s="1203" t="s">
        <v>554</v>
      </c>
      <c r="D58" s="1204"/>
      <c r="E58" s="1205"/>
      <c r="F58" s="130">
        <v>433</v>
      </c>
      <c r="G58" s="130">
        <v>398</v>
      </c>
      <c r="H58" s="131">
        <v>527</v>
      </c>
    </row>
    <row r="59" spans="2:8" ht="45.75" customHeight="1" x14ac:dyDescent="0.15">
      <c r="B59" s="129"/>
      <c r="C59" s="1203" t="s">
        <v>555</v>
      </c>
      <c r="D59" s="1204"/>
      <c r="E59" s="1205"/>
      <c r="F59" s="130">
        <v>64</v>
      </c>
      <c r="G59" s="130">
        <v>114</v>
      </c>
      <c r="H59" s="131">
        <v>284</v>
      </c>
    </row>
    <row r="60" spans="2:8" ht="45.75" customHeight="1" x14ac:dyDescent="0.15">
      <c r="B60" s="129"/>
      <c r="C60" s="1203" t="s">
        <v>556</v>
      </c>
      <c r="D60" s="1204"/>
      <c r="E60" s="1205"/>
      <c r="F60" s="130">
        <v>114</v>
      </c>
      <c r="G60" s="130">
        <v>114</v>
      </c>
      <c r="H60" s="131">
        <v>114</v>
      </c>
    </row>
    <row r="61" spans="2:8" ht="45.75" customHeight="1" x14ac:dyDescent="0.15">
      <c r="B61" s="129"/>
      <c r="C61" s="1203" t="s">
        <v>557</v>
      </c>
      <c r="D61" s="1204"/>
      <c r="E61" s="1205"/>
      <c r="F61" s="130">
        <v>36</v>
      </c>
      <c r="G61" s="130">
        <v>33</v>
      </c>
      <c r="H61" s="131">
        <v>106</v>
      </c>
    </row>
    <row r="62" spans="2:8" ht="45.75" customHeight="1" thickBot="1" x14ac:dyDescent="0.2">
      <c r="B62" s="132"/>
      <c r="C62" s="1206" t="s">
        <v>558</v>
      </c>
      <c r="D62" s="1207"/>
      <c r="E62" s="1208"/>
      <c r="F62" s="133">
        <v>10</v>
      </c>
      <c r="G62" s="133">
        <v>10</v>
      </c>
      <c r="H62" s="134">
        <v>10</v>
      </c>
    </row>
    <row r="63" spans="2:8" ht="52.5" customHeight="1" thickBot="1" x14ac:dyDescent="0.2">
      <c r="B63" s="135"/>
      <c r="C63" s="1209" t="s">
        <v>49</v>
      </c>
      <c r="D63" s="1209"/>
      <c r="E63" s="1210"/>
      <c r="F63" s="136">
        <v>2382</v>
      </c>
      <c r="G63" s="136">
        <v>2542</v>
      </c>
      <c r="H63" s="137">
        <v>3122</v>
      </c>
    </row>
    <row r="64" spans="2:8" x14ac:dyDescent="0.15"/>
  </sheetData>
  <sheetProtection algorithmName="SHA-512" hashValue="ghZ1hghhTMEv1fHQJiHv4160Y6YYwaYGmeihN9fHWJIPhpkLmLwdBhjoqQo2oKgJMYe9PIjLkjqsPfH2MMrrcQ==" saltValue="Uc3F6jHCvSwK5mZ7GtWG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559</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560</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561</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562</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563</v>
      </c>
      <c r="AO51" s="1254"/>
      <c r="AP51" s="1254"/>
      <c r="AQ51" s="1254"/>
      <c r="AR51" s="1254"/>
      <c r="AS51" s="1254"/>
      <c r="AT51" s="1254"/>
      <c r="AU51" s="1254"/>
      <c r="AV51" s="1254"/>
      <c r="AW51" s="1254"/>
      <c r="AX51" s="1254"/>
      <c r="AY51" s="1254"/>
      <c r="AZ51" s="1254"/>
      <c r="BA51" s="1254"/>
      <c r="BB51" s="1254" t="s">
        <v>564</v>
      </c>
      <c r="BC51" s="1254"/>
      <c r="BD51" s="1254"/>
      <c r="BE51" s="1254"/>
      <c r="BF51" s="1254"/>
      <c r="BG51" s="1254"/>
      <c r="BH51" s="1254"/>
      <c r="BI51" s="1254"/>
      <c r="BJ51" s="1254"/>
      <c r="BK51" s="1254"/>
      <c r="BL51" s="1254"/>
      <c r="BM51" s="1254"/>
      <c r="BN51" s="1254"/>
      <c r="BO51" s="1254"/>
      <c r="BP51" s="1255">
        <v>68.7</v>
      </c>
      <c r="BQ51" s="1255"/>
      <c r="BR51" s="1255"/>
      <c r="BS51" s="1255"/>
      <c r="BT51" s="1255"/>
      <c r="BU51" s="1255"/>
      <c r="BV51" s="1255"/>
      <c r="BW51" s="1255"/>
      <c r="BX51" s="1255">
        <v>62</v>
      </c>
      <c r="BY51" s="1255"/>
      <c r="BZ51" s="1255"/>
      <c r="CA51" s="1255"/>
      <c r="CB51" s="1255"/>
      <c r="CC51" s="1255"/>
      <c r="CD51" s="1255"/>
      <c r="CE51" s="1255"/>
      <c r="CF51" s="1255">
        <v>76.900000000000006</v>
      </c>
      <c r="CG51" s="1255"/>
      <c r="CH51" s="1255"/>
      <c r="CI51" s="1255"/>
      <c r="CJ51" s="1255"/>
      <c r="CK51" s="1255"/>
      <c r="CL51" s="1255"/>
      <c r="CM51" s="1255"/>
      <c r="CN51" s="1255">
        <v>94.6</v>
      </c>
      <c r="CO51" s="1255"/>
      <c r="CP51" s="1255"/>
      <c r="CQ51" s="1255"/>
      <c r="CR51" s="1255"/>
      <c r="CS51" s="1255"/>
      <c r="CT51" s="1255"/>
      <c r="CU51" s="1255"/>
      <c r="CV51" s="1255">
        <v>66.7</v>
      </c>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565</v>
      </c>
      <c r="BC53" s="1254"/>
      <c r="BD53" s="1254"/>
      <c r="BE53" s="1254"/>
      <c r="BF53" s="1254"/>
      <c r="BG53" s="1254"/>
      <c r="BH53" s="1254"/>
      <c r="BI53" s="1254"/>
      <c r="BJ53" s="1254"/>
      <c r="BK53" s="1254"/>
      <c r="BL53" s="1254"/>
      <c r="BM53" s="1254"/>
      <c r="BN53" s="1254"/>
      <c r="BO53" s="1254"/>
      <c r="BP53" s="1255">
        <v>50.2</v>
      </c>
      <c r="BQ53" s="1255"/>
      <c r="BR53" s="1255"/>
      <c r="BS53" s="1255"/>
      <c r="BT53" s="1255"/>
      <c r="BU53" s="1255"/>
      <c r="BV53" s="1255"/>
      <c r="BW53" s="1255"/>
      <c r="BX53" s="1255">
        <v>51</v>
      </c>
      <c r="BY53" s="1255"/>
      <c r="BZ53" s="1255"/>
      <c r="CA53" s="1255"/>
      <c r="CB53" s="1255"/>
      <c r="CC53" s="1255"/>
      <c r="CD53" s="1255"/>
      <c r="CE53" s="1255"/>
      <c r="CF53" s="1255">
        <v>49.9</v>
      </c>
      <c r="CG53" s="1255"/>
      <c r="CH53" s="1255"/>
      <c r="CI53" s="1255"/>
      <c r="CJ53" s="1255"/>
      <c r="CK53" s="1255"/>
      <c r="CL53" s="1255"/>
      <c r="CM53" s="1255"/>
      <c r="CN53" s="1255">
        <v>49.5</v>
      </c>
      <c r="CO53" s="1255"/>
      <c r="CP53" s="1255"/>
      <c r="CQ53" s="1255"/>
      <c r="CR53" s="1255"/>
      <c r="CS53" s="1255"/>
      <c r="CT53" s="1255"/>
      <c r="CU53" s="1255"/>
      <c r="CV53" s="1255">
        <v>51.1</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566</v>
      </c>
      <c r="AO55" s="1250"/>
      <c r="AP55" s="1250"/>
      <c r="AQ55" s="1250"/>
      <c r="AR55" s="1250"/>
      <c r="AS55" s="1250"/>
      <c r="AT55" s="1250"/>
      <c r="AU55" s="1250"/>
      <c r="AV55" s="1250"/>
      <c r="AW55" s="1250"/>
      <c r="AX55" s="1250"/>
      <c r="AY55" s="1250"/>
      <c r="AZ55" s="1250"/>
      <c r="BA55" s="1250"/>
      <c r="BB55" s="1254" t="s">
        <v>564</v>
      </c>
      <c r="BC55" s="1254"/>
      <c r="BD55" s="1254"/>
      <c r="BE55" s="1254"/>
      <c r="BF55" s="1254"/>
      <c r="BG55" s="1254"/>
      <c r="BH55" s="1254"/>
      <c r="BI55" s="1254"/>
      <c r="BJ55" s="1254"/>
      <c r="BK55" s="1254"/>
      <c r="BL55" s="1254"/>
      <c r="BM55" s="1254"/>
      <c r="BN55" s="1254"/>
      <c r="BO55" s="1254"/>
      <c r="BP55" s="1255">
        <v>3</v>
      </c>
      <c r="BQ55" s="1255"/>
      <c r="BR55" s="1255"/>
      <c r="BS55" s="1255"/>
      <c r="BT55" s="1255"/>
      <c r="BU55" s="1255"/>
      <c r="BV55" s="1255"/>
      <c r="BW55" s="1255"/>
      <c r="BX55" s="1255">
        <v>3.4</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565</v>
      </c>
      <c r="BC57" s="1254"/>
      <c r="BD57" s="1254"/>
      <c r="BE57" s="1254"/>
      <c r="BF57" s="1254"/>
      <c r="BG57" s="1254"/>
      <c r="BH57" s="1254"/>
      <c r="BI57" s="1254"/>
      <c r="BJ57" s="1254"/>
      <c r="BK57" s="1254"/>
      <c r="BL57" s="1254"/>
      <c r="BM57" s="1254"/>
      <c r="BN57" s="1254"/>
      <c r="BO57" s="1254"/>
      <c r="BP57" s="1255">
        <v>63.3</v>
      </c>
      <c r="BQ57" s="1255"/>
      <c r="BR57" s="1255"/>
      <c r="BS57" s="1255"/>
      <c r="BT57" s="1255"/>
      <c r="BU57" s="1255"/>
      <c r="BV57" s="1255"/>
      <c r="BW57" s="1255"/>
      <c r="BX57" s="1255">
        <v>62.8</v>
      </c>
      <c r="BY57" s="1255"/>
      <c r="BZ57" s="1255"/>
      <c r="CA57" s="1255"/>
      <c r="CB57" s="1255"/>
      <c r="CC57" s="1255"/>
      <c r="CD57" s="1255"/>
      <c r="CE57" s="1255"/>
      <c r="CF57" s="1255">
        <v>62.7</v>
      </c>
      <c r="CG57" s="1255"/>
      <c r="CH57" s="1255"/>
      <c r="CI57" s="1255"/>
      <c r="CJ57" s="1255"/>
      <c r="CK57" s="1255"/>
      <c r="CL57" s="1255"/>
      <c r="CM57" s="1255"/>
      <c r="CN57" s="1255">
        <v>63.1</v>
      </c>
      <c r="CO57" s="1255"/>
      <c r="CP57" s="1255"/>
      <c r="CQ57" s="1255"/>
      <c r="CR57" s="1255"/>
      <c r="CS57" s="1255"/>
      <c r="CT57" s="1255"/>
      <c r="CU57" s="1255"/>
      <c r="CV57" s="1255">
        <v>63.8</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567</v>
      </c>
    </row>
    <row r="64" spans="1:109" x14ac:dyDescent="0.15">
      <c r="B64" s="1225"/>
      <c r="G64" s="1232"/>
      <c r="I64" s="1265"/>
      <c r="J64" s="1265"/>
      <c r="K64" s="1265"/>
      <c r="L64" s="1265"/>
      <c r="M64" s="1265"/>
      <c r="N64" s="1266"/>
      <c r="AM64" s="1232"/>
      <c r="AN64" s="1232" t="s">
        <v>560</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67" t="s">
        <v>568</v>
      </c>
      <c r="AO65" s="1268"/>
      <c r="AP65" s="1268"/>
      <c r="AQ65" s="1268"/>
      <c r="AR65" s="1268"/>
      <c r="AS65" s="1268"/>
      <c r="AT65" s="1268"/>
      <c r="AU65" s="1268"/>
      <c r="AV65" s="1268"/>
      <c r="AW65" s="1268"/>
      <c r="AX65" s="1268"/>
      <c r="AY65" s="1268"/>
      <c r="AZ65" s="1268"/>
      <c r="BA65" s="1268"/>
      <c r="BB65" s="1268"/>
      <c r="BC65" s="1268"/>
      <c r="BD65" s="1268"/>
      <c r="BE65" s="1268"/>
      <c r="BF65" s="1268"/>
      <c r="BG65" s="1268"/>
      <c r="BH65" s="1268"/>
      <c r="BI65" s="1268"/>
      <c r="BJ65" s="1268"/>
      <c r="BK65" s="1268"/>
      <c r="BL65" s="1268"/>
      <c r="BM65" s="1268"/>
      <c r="BN65" s="1268"/>
      <c r="BO65" s="1268"/>
      <c r="BP65" s="1268"/>
      <c r="BQ65" s="1268"/>
      <c r="BR65" s="1268"/>
      <c r="BS65" s="1268"/>
      <c r="BT65" s="1268"/>
      <c r="BU65" s="1268"/>
      <c r="BV65" s="1268"/>
      <c r="BW65" s="1268"/>
      <c r="BX65" s="1268"/>
      <c r="BY65" s="1268"/>
      <c r="BZ65" s="1268"/>
      <c r="CA65" s="1268"/>
      <c r="CB65" s="1268"/>
      <c r="CC65" s="1268"/>
      <c r="CD65" s="1268"/>
      <c r="CE65" s="1268"/>
      <c r="CF65" s="1268"/>
      <c r="CG65" s="1268"/>
      <c r="CH65" s="1268"/>
      <c r="CI65" s="1268"/>
      <c r="CJ65" s="1268"/>
      <c r="CK65" s="1268"/>
      <c r="CL65" s="1268"/>
      <c r="CM65" s="1268"/>
      <c r="CN65" s="1268"/>
      <c r="CO65" s="1268"/>
      <c r="CP65" s="1268"/>
      <c r="CQ65" s="1268"/>
      <c r="CR65" s="1268"/>
      <c r="CS65" s="1268"/>
      <c r="CT65" s="1268"/>
      <c r="CU65" s="1268"/>
      <c r="CV65" s="1268"/>
      <c r="CW65" s="1268"/>
      <c r="CX65" s="1268"/>
      <c r="CY65" s="1268"/>
      <c r="CZ65" s="1268"/>
      <c r="DA65" s="1268"/>
      <c r="DB65" s="1268"/>
      <c r="DC65" s="1269"/>
    </row>
    <row r="66" spans="2:107" x14ac:dyDescent="0.15">
      <c r="B66" s="1225"/>
      <c r="AN66" s="1270"/>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2"/>
    </row>
    <row r="67" spans="2:107" x14ac:dyDescent="0.15">
      <c r="B67" s="1225"/>
      <c r="AN67" s="1270"/>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2"/>
    </row>
    <row r="68" spans="2:107" x14ac:dyDescent="0.15">
      <c r="B68" s="1225"/>
      <c r="AN68" s="1270"/>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2"/>
    </row>
    <row r="69" spans="2:107" x14ac:dyDescent="0.15">
      <c r="B69" s="1225"/>
      <c r="AN69" s="1273"/>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1274"/>
      <c r="CU69" s="1274"/>
      <c r="CV69" s="1274"/>
      <c r="CW69" s="1274"/>
      <c r="CX69" s="1274"/>
      <c r="CY69" s="1274"/>
      <c r="CZ69" s="1274"/>
      <c r="DA69" s="1274"/>
      <c r="DB69" s="1274"/>
      <c r="DC69" s="1275"/>
    </row>
    <row r="70" spans="2:107" x14ac:dyDescent="0.15">
      <c r="B70" s="1225"/>
      <c r="H70" s="1276"/>
      <c r="I70" s="1276"/>
      <c r="J70" s="1277"/>
      <c r="K70" s="1277"/>
      <c r="L70" s="1278"/>
      <c r="M70" s="1277"/>
      <c r="N70" s="1278"/>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9"/>
      <c r="I71" s="1280"/>
      <c r="J71" s="1277"/>
      <c r="K71" s="1277"/>
      <c r="L71" s="1278"/>
      <c r="M71" s="1277"/>
      <c r="N71" s="1278"/>
      <c r="AM71" s="1279"/>
      <c r="AN71" s="1219" t="s">
        <v>562</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x14ac:dyDescent="0.15">
      <c r="B73" s="1225"/>
      <c r="G73" s="1251"/>
      <c r="H73" s="1251"/>
      <c r="I73" s="1251"/>
      <c r="J73" s="1251"/>
      <c r="K73" s="1281"/>
      <c r="L73" s="1281"/>
      <c r="M73" s="1281"/>
      <c r="N73" s="1281"/>
      <c r="AM73" s="1243"/>
      <c r="AN73" s="1254" t="s">
        <v>563</v>
      </c>
      <c r="AO73" s="1254"/>
      <c r="AP73" s="1254"/>
      <c r="AQ73" s="1254"/>
      <c r="AR73" s="1254"/>
      <c r="AS73" s="1254"/>
      <c r="AT73" s="1254"/>
      <c r="AU73" s="1254"/>
      <c r="AV73" s="1254"/>
      <c r="AW73" s="1254"/>
      <c r="AX73" s="1254"/>
      <c r="AY73" s="1254"/>
      <c r="AZ73" s="1254"/>
      <c r="BA73" s="1254"/>
      <c r="BB73" s="1254" t="s">
        <v>564</v>
      </c>
      <c r="BC73" s="1254"/>
      <c r="BD73" s="1254"/>
      <c r="BE73" s="1254"/>
      <c r="BF73" s="1254"/>
      <c r="BG73" s="1254"/>
      <c r="BH73" s="1254"/>
      <c r="BI73" s="1254"/>
      <c r="BJ73" s="1254"/>
      <c r="BK73" s="1254"/>
      <c r="BL73" s="1254"/>
      <c r="BM73" s="1254"/>
      <c r="BN73" s="1254"/>
      <c r="BO73" s="1254"/>
      <c r="BP73" s="1255">
        <v>68.7</v>
      </c>
      <c r="BQ73" s="1255"/>
      <c r="BR73" s="1255"/>
      <c r="BS73" s="1255"/>
      <c r="BT73" s="1255"/>
      <c r="BU73" s="1255"/>
      <c r="BV73" s="1255"/>
      <c r="BW73" s="1255"/>
      <c r="BX73" s="1255">
        <v>62</v>
      </c>
      <c r="BY73" s="1255"/>
      <c r="BZ73" s="1255"/>
      <c r="CA73" s="1255"/>
      <c r="CB73" s="1255"/>
      <c r="CC73" s="1255"/>
      <c r="CD73" s="1255"/>
      <c r="CE73" s="1255"/>
      <c r="CF73" s="1255">
        <v>76.900000000000006</v>
      </c>
      <c r="CG73" s="1255"/>
      <c r="CH73" s="1255"/>
      <c r="CI73" s="1255"/>
      <c r="CJ73" s="1255"/>
      <c r="CK73" s="1255"/>
      <c r="CL73" s="1255"/>
      <c r="CM73" s="1255"/>
      <c r="CN73" s="1255">
        <v>94.6</v>
      </c>
      <c r="CO73" s="1255"/>
      <c r="CP73" s="1255"/>
      <c r="CQ73" s="1255"/>
      <c r="CR73" s="1255"/>
      <c r="CS73" s="1255"/>
      <c r="CT73" s="1255"/>
      <c r="CU73" s="1255"/>
      <c r="CV73" s="1255">
        <v>66.7</v>
      </c>
      <c r="CW73" s="1255"/>
      <c r="CX73" s="1255"/>
      <c r="CY73" s="1255"/>
      <c r="CZ73" s="1255"/>
      <c r="DA73" s="1255"/>
      <c r="DB73" s="1255"/>
      <c r="DC73" s="1255"/>
    </row>
    <row r="74" spans="2:107" x14ac:dyDescent="0.15">
      <c r="B74" s="1225"/>
      <c r="G74" s="1251"/>
      <c r="H74" s="1251"/>
      <c r="I74" s="1251"/>
      <c r="J74" s="1251"/>
      <c r="K74" s="1281"/>
      <c r="L74" s="1281"/>
      <c r="M74" s="1281"/>
      <c r="N74" s="1281"/>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569</v>
      </c>
      <c r="BC75" s="1254"/>
      <c r="BD75" s="1254"/>
      <c r="BE75" s="1254"/>
      <c r="BF75" s="1254"/>
      <c r="BG75" s="1254"/>
      <c r="BH75" s="1254"/>
      <c r="BI75" s="1254"/>
      <c r="BJ75" s="1254"/>
      <c r="BK75" s="1254"/>
      <c r="BL75" s="1254"/>
      <c r="BM75" s="1254"/>
      <c r="BN75" s="1254"/>
      <c r="BO75" s="1254"/>
      <c r="BP75" s="1255">
        <v>7.6</v>
      </c>
      <c r="BQ75" s="1255"/>
      <c r="BR75" s="1255"/>
      <c r="BS75" s="1255"/>
      <c r="BT75" s="1255"/>
      <c r="BU75" s="1255"/>
      <c r="BV75" s="1255"/>
      <c r="BW75" s="1255"/>
      <c r="BX75" s="1255">
        <v>8.5</v>
      </c>
      <c r="BY75" s="1255"/>
      <c r="BZ75" s="1255"/>
      <c r="CA75" s="1255"/>
      <c r="CB75" s="1255"/>
      <c r="CC75" s="1255"/>
      <c r="CD75" s="1255"/>
      <c r="CE75" s="1255"/>
      <c r="CF75" s="1255">
        <v>9.4</v>
      </c>
      <c r="CG75" s="1255"/>
      <c r="CH75" s="1255"/>
      <c r="CI75" s="1255"/>
      <c r="CJ75" s="1255"/>
      <c r="CK75" s="1255"/>
      <c r="CL75" s="1255"/>
      <c r="CM75" s="1255"/>
      <c r="CN75" s="1255">
        <v>10.1</v>
      </c>
      <c r="CO75" s="1255"/>
      <c r="CP75" s="1255"/>
      <c r="CQ75" s="1255"/>
      <c r="CR75" s="1255"/>
      <c r="CS75" s="1255"/>
      <c r="CT75" s="1255"/>
      <c r="CU75" s="1255"/>
      <c r="CV75" s="1255">
        <v>10.7</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81"/>
      <c r="L77" s="1281"/>
      <c r="M77" s="1281"/>
      <c r="N77" s="1281"/>
      <c r="AN77" s="1250" t="s">
        <v>566</v>
      </c>
      <c r="AO77" s="1250"/>
      <c r="AP77" s="1250"/>
      <c r="AQ77" s="1250"/>
      <c r="AR77" s="1250"/>
      <c r="AS77" s="1250"/>
      <c r="AT77" s="1250"/>
      <c r="AU77" s="1250"/>
      <c r="AV77" s="1250"/>
      <c r="AW77" s="1250"/>
      <c r="AX77" s="1250"/>
      <c r="AY77" s="1250"/>
      <c r="AZ77" s="1250"/>
      <c r="BA77" s="1250"/>
      <c r="BB77" s="1254" t="s">
        <v>564</v>
      </c>
      <c r="BC77" s="1254"/>
      <c r="BD77" s="1254"/>
      <c r="BE77" s="1254"/>
      <c r="BF77" s="1254"/>
      <c r="BG77" s="1254"/>
      <c r="BH77" s="1254"/>
      <c r="BI77" s="1254"/>
      <c r="BJ77" s="1254"/>
      <c r="BK77" s="1254"/>
      <c r="BL77" s="1254"/>
      <c r="BM77" s="1254"/>
      <c r="BN77" s="1254"/>
      <c r="BO77" s="1254"/>
      <c r="BP77" s="1255">
        <v>3</v>
      </c>
      <c r="BQ77" s="1255"/>
      <c r="BR77" s="1255"/>
      <c r="BS77" s="1255"/>
      <c r="BT77" s="1255"/>
      <c r="BU77" s="1255"/>
      <c r="BV77" s="1255"/>
      <c r="BW77" s="1255"/>
      <c r="BX77" s="1255">
        <v>3.4</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1225"/>
      <c r="G78" s="1244"/>
      <c r="H78" s="1244"/>
      <c r="I78" s="1244"/>
      <c r="J78" s="1244"/>
      <c r="K78" s="1281"/>
      <c r="L78" s="1281"/>
      <c r="M78" s="1281"/>
      <c r="N78" s="1281"/>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82"/>
      <c r="L79" s="1282"/>
      <c r="M79" s="1282"/>
      <c r="N79" s="1282"/>
      <c r="AN79" s="1250"/>
      <c r="AO79" s="1250"/>
      <c r="AP79" s="1250"/>
      <c r="AQ79" s="1250"/>
      <c r="AR79" s="1250"/>
      <c r="AS79" s="1250"/>
      <c r="AT79" s="1250"/>
      <c r="AU79" s="1250"/>
      <c r="AV79" s="1250"/>
      <c r="AW79" s="1250"/>
      <c r="AX79" s="1250"/>
      <c r="AY79" s="1250"/>
      <c r="AZ79" s="1250"/>
      <c r="BA79" s="1250"/>
      <c r="BB79" s="1254" t="s">
        <v>569</v>
      </c>
      <c r="BC79" s="1254"/>
      <c r="BD79" s="1254"/>
      <c r="BE79" s="1254"/>
      <c r="BF79" s="1254"/>
      <c r="BG79" s="1254"/>
      <c r="BH79" s="1254"/>
      <c r="BI79" s="1254"/>
      <c r="BJ79" s="1254"/>
      <c r="BK79" s="1254"/>
      <c r="BL79" s="1254"/>
      <c r="BM79" s="1254"/>
      <c r="BN79" s="1254"/>
      <c r="BO79" s="1254"/>
      <c r="BP79" s="1255">
        <v>8.8000000000000007</v>
      </c>
      <c r="BQ79" s="1255"/>
      <c r="BR79" s="1255"/>
      <c r="BS79" s="1255"/>
      <c r="BT79" s="1255"/>
      <c r="BU79" s="1255"/>
      <c r="BV79" s="1255"/>
      <c r="BW79" s="1255"/>
      <c r="BX79" s="1255">
        <v>8.8000000000000007</v>
      </c>
      <c r="BY79" s="1255"/>
      <c r="BZ79" s="1255"/>
      <c r="CA79" s="1255"/>
      <c r="CB79" s="1255"/>
      <c r="CC79" s="1255"/>
      <c r="CD79" s="1255"/>
      <c r="CE79" s="1255"/>
      <c r="CF79" s="1255">
        <v>8.3000000000000007</v>
      </c>
      <c r="CG79" s="1255"/>
      <c r="CH79" s="1255"/>
      <c r="CI79" s="1255"/>
      <c r="CJ79" s="1255"/>
      <c r="CK79" s="1255"/>
      <c r="CL79" s="1255"/>
      <c r="CM79" s="1255"/>
      <c r="CN79" s="1255">
        <v>8.1</v>
      </c>
      <c r="CO79" s="1255"/>
      <c r="CP79" s="1255"/>
      <c r="CQ79" s="1255"/>
      <c r="CR79" s="1255"/>
      <c r="CS79" s="1255"/>
      <c r="CT79" s="1255"/>
      <c r="CU79" s="1255"/>
      <c r="CV79" s="1255">
        <v>8.1999999999999993</v>
      </c>
      <c r="CW79" s="1255"/>
      <c r="CX79" s="1255"/>
      <c r="CY79" s="1255"/>
      <c r="CZ79" s="1255"/>
      <c r="DA79" s="1255"/>
      <c r="DB79" s="1255"/>
      <c r="DC79" s="1255"/>
    </row>
    <row r="80" spans="2:107" x14ac:dyDescent="0.15">
      <c r="B80" s="1225"/>
      <c r="G80" s="1244"/>
      <c r="H80" s="1244"/>
      <c r="I80" s="1257"/>
      <c r="J80" s="1257"/>
      <c r="K80" s="1282"/>
      <c r="L80" s="1282"/>
      <c r="M80" s="1282"/>
      <c r="N80" s="1282"/>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83"/>
      <c r="L82" s="1283"/>
      <c r="M82" s="1283"/>
      <c r="N82" s="1283"/>
      <c r="AQ82" s="1283"/>
      <c r="AR82" s="1283"/>
      <c r="AS82" s="1283"/>
      <c r="AT82" s="1283"/>
      <c r="BC82" s="1283"/>
      <c r="BD82" s="1283"/>
      <c r="BE82" s="1283"/>
      <c r="BF82" s="1283"/>
      <c r="BO82" s="1283"/>
      <c r="BP82" s="1283"/>
      <c r="BQ82" s="1283"/>
      <c r="BR82" s="1283"/>
      <c r="CA82" s="1283"/>
      <c r="CB82" s="1283"/>
      <c r="CC82" s="1283"/>
      <c r="CD82" s="1283"/>
      <c r="CM82" s="1283"/>
      <c r="CN82" s="1283"/>
      <c r="CO82" s="1283"/>
      <c r="CP82" s="1283"/>
      <c r="CY82" s="1283"/>
      <c r="CZ82" s="1283"/>
      <c r="DA82" s="1283"/>
      <c r="DB82" s="1283"/>
      <c r="DC82" s="1283"/>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SCtO6vDXLv7dzv6GrTmF2yDRbUi+Wr6iFlxBDzyerPiRuf2TgbylPTYJXHa5t7EzQphWRyos4z9VSboBID1fjw==" saltValue="Kesnmz0TUkMXuJtwIAfYl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FrEuQzBnBuc/sb49cOMFb/+sZv8i7ct/jqiXF2NMioorT912suFmtCpyRnmTKJAOnVU6xzXqbF3VvfUEMOlNXA==" saltValue="nZ9ZYK+Fm1HunLp1UYQpc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4sogA+ivQ7q8UswCbSi+8CbdmnKOMa+yt59dlu+L8naifHMkjWEBu3d8BWaqaiSqAqtMbUt41LGjL6Yl8miw5A==" saltValue="OVPzOtBgMVYjlbKfGjmoj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371900</v>
      </c>
      <c r="E3" s="156"/>
      <c r="F3" s="157">
        <v>145139</v>
      </c>
      <c r="G3" s="158"/>
      <c r="H3" s="159"/>
    </row>
    <row r="4" spans="1:8" x14ac:dyDescent="0.15">
      <c r="A4" s="160"/>
      <c r="B4" s="161"/>
      <c r="C4" s="162"/>
      <c r="D4" s="163">
        <v>79636</v>
      </c>
      <c r="E4" s="164"/>
      <c r="F4" s="165">
        <v>83762</v>
      </c>
      <c r="G4" s="166"/>
      <c r="H4" s="167"/>
    </row>
    <row r="5" spans="1:8" x14ac:dyDescent="0.15">
      <c r="A5" s="148" t="s">
        <v>519</v>
      </c>
      <c r="B5" s="153"/>
      <c r="C5" s="154"/>
      <c r="D5" s="155">
        <v>118560</v>
      </c>
      <c r="E5" s="156"/>
      <c r="F5" s="157">
        <v>125391</v>
      </c>
      <c r="G5" s="158"/>
      <c r="H5" s="159"/>
    </row>
    <row r="6" spans="1:8" x14ac:dyDescent="0.15">
      <c r="A6" s="160"/>
      <c r="B6" s="161"/>
      <c r="C6" s="162"/>
      <c r="D6" s="163">
        <v>43245</v>
      </c>
      <c r="E6" s="164"/>
      <c r="F6" s="165">
        <v>68516</v>
      </c>
      <c r="G6" s="166"/>
      <c r="H6" s="167"/>
    </row>
    <row r="7" spans="1:8" x14ac:dyDescent="0.15">
      <c r="A7" s="148" t="s">
        <v>520</v>
      </c>
      <c r="B7" s="153"/>
      <c r="C7" s="154"/>
      <c r="D7" s="155">
        <v>192611</v>
      </c>
      <c r="E7" s="156"/>
      <c r="F7" s="157">
        <v>138402</v>
      </c>
      <c r="G7" s="158"/>
      <c r="H7" s="159"/>
    </row>
    <row r="8" spans="1:8" x14ac:dyDescent="0.15">
      <c r="A8" s="160"/>
      <c r="B8" s="161"/>
      <c r="C8" s="162"/>
      <c r="D8" s="163">
        <v>84424</v>
      </c>
      <c r="E8" s="164"/>
      <c r="F8" s="165">
        <v>70652</v>
      </c>
      <c r="G8" s="166"/>
      <c r="H8" s="167"/>
    </row>
    <row r="9" spans="1:8" x14ac:dyDescent="0.15">
      <c r="A9" s="148" t="s">
        <v>521</v>
      </c>
      <c r="B9" s="153"/>
      <c r="C9" s="154"/>
      <c r="D9" s="155">
        <v>211878</v>
      </c>
      <c r="E9" s="156"/>
      <c r="F9" s="157">
        <v>146367</v>
      </c>
      <c r="G9" s="158"/>
      <c r="H9" s="159"/>
    </row>
    <row r="10" spans="1:8" x14ac:dyDescent="0.15">
      <c r="A10" s="160"/>
      <c r="B10" s="161"/>
      <c r="C10" s="162"/>
      <c r="D10" s="163">
        <v>112529</v>
      </c>
      <c r="E10" s="164"/>
      <c r="F10" s="165">
        <v>79441</v>
      </c>
      <c r="G10" s="166"/>
      <c r="H10" s="167"/>
    </row>
    <row r="11" spans="1:8" x14ac:dyDescent="0.15">
      <c r="A11" s="148" t="s">
        <v>522</v>
      </c>
      <c r="B11" s="153"/>
      <c r="C11" s="154"/>
      <c r="D11" s="155">
        <v>82721</v>
      </c>
      <c r="E11" s="156"/>
      <c r="F11" s="157">
        <v>165181</v>
      </c>
      <c r="G11" s="158"/>
      <c r="H11" s="159"/>
    </row>
    <row r="12" spans="1:8" x14ac:dyDescent="0.15">
      <c r="A12" s="160"/>
      <c r="B12" s="161"/>
      <c r="C12" s="168"/>
      <c r="D12" s="163">
        <v>56154</v>
      </c>
      <c r="E12" s="164"/>
      <c r="F12" s="165">
        <v>82246</v>
      </c>
      <c r="G12" s="166"/>
      <c r="H12" s="167"/>
    </row>
    <row r="13" spans="1:8" x14ac:dyDescent="0.15">
      <c r="A13" s="148"/>
      <c r="B13" s="153"/>
      <c r="C13" s="169"/>
      <c r="D13" s="170">
        <v>195534</v>
      </c>
      <c r="E13" s="171"/>
      <c r="F13" s="172">
        <v>144096</v>
      </c>
      <c r="G13" s="173"/>
      <c r="H13" s="159"/>
    </row>
    <row r="14" spans="1:8" x14ac:dyDescent="0.15">
      <c r="A14" s="160"/>
      <c r="B14" s="161"/>
      <c r="C14" s="162"/>
      <c r="D14" s="163">
        <v>75198</v>
      </c>
      <c r="E14" s="164"/>
      <c r="F14" s="165">
        <v>76923</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1.71</v>
      </c>
      <c r="C19" s="174">
        <f>ROUND(VALUE(SUBSTITUTE(○実質収支比率等に係る経年分析!G$48,"▲","-")),2)</f>
        <v>4.03</v>
      </c>
      <c r="D19" s="174">
        <f>ROUND(VALUE(SUBSTITUTE(○実質収支比率等に係る経年分析!H$48,"▲","-")),2)</f>
        <v>1.03</v>
      </c>
      <c r="E19" s="174">
        <f>ROUND(VALUE(SUBSTITUTE(○実質収支比率等に係る経年分析!I$48,"▲","-")),2)</f>
        <v>6.19</v>
      </c>
      <c r="F19" s="174">
        <f>ROUND(VALUE(SUBSTITUTE(○実質収支比率等に係る経年分析!J$48,"▲","-")),2)</f>
        <v>1.37</v>
      </c>
    </row>
    <row r="20" spans="1:11" x14ac:dyDescent="0.15">
      <c r="A20" s="174" t="s">
        <v>53</v>
      </c>
      <c r="B20" s="174">
        <f>ROUND(VALUE(SUBSTITUTE(○実質収支比率等に係る経年分析!F$47,"▲","-")),2)</f>
        <v>50.6</v>
      </c>
      <c r="C20" s="174">
        <f>ROUND(VALUE(SUBSTITUTE(○実質収支比率等に係る経年分析!G$47,"▲","-")),2)</f>
        <v>46.1</v>
      </c>
      <c r="D20" s="174">
        <f>ROUND(VALUE(SUBSTITUTE(○実質収支比率等に係る経年分析!H$47,"▲","-")),2)</f>
        <v>47.71</v>
      </c>
      <c r="E20" s="174">
        <f>ROUND(VALUE(SUBSTITUTE(○実質収支比率等に係る経年分析!I$47,"▲","-")),2)</f>
        <v>52.72</v>
      </c>
      <c r="F20" s="174">
        <f>ROUND(VALUE(SUBSTITUTE(○実質収支比率等に係る経年分析!J$47,"▲","-")),2)</f>
        <v>55.57</v>
      </c>
    </row>
    <row r="21" spans="1:11" x14ac:dyDescent="0.15">
      <c r="A21" s="174" t="s">
        <v>54</v>
      </c>
      <c r="B21" s="174">
        <f>IF(ISNUMBER(VALUE(SUBSTITUTE(○実質収支比率等に係る経年分析!F$49,"▲","-"))),ROUND(VALUE(SUBSTITUTE(○実質収支比率等に係る経年分析!F$49,"▲","-")),2),NA())</f>
        <v>-8.58</v>
      </c>
      <c r="C21" s="174">
        <f>IF(ISNUMBER(VALUE(SUBSTITUTE(○実質収支比率等に係る経年分析!G$49,"▲","-"))),ROUND(VALUE(SUBSTITUTE(○実質収支比率等に係る経年分析!G$49,"▲","-")),2),NA())</f>
        <v>2.4700000000000002</v>
      </c>
      <c r="D21" s="174">
        <f>IF(ISNUMBER(VALUE(SUBSTITUTE(○実質収支比率等に係る経年分析!H$49,"▲","-"))),ROUND(VALUE(SUBSTITUTE(○実質収支比率等に係る経年分析!H$49,"▲","-")),2),NA())</f>
        <v>0.72</v>
      </c>
      <c r="E21" s="174">
        <f>IF(ISNUMBER(VALUE(SUBSTITUTE(○実質収支比率等に係る経年分析!I$49,"▲","-"))),ROUND(VALUE(SUBSTITUTE(○実質収支比率等に係る経年分析!I$49,"▲","-")),2),NA())</f>
        <v>9.6999999999999993</v>
      </c>
      <c r="F21" s="174">
        <f>IF(ISNUMBER(VALUE(SUBSTITUTE(○実質収支比率等に係る経年分析!J$49,"▲","-"))),ROUND(VALUE(SUBSTITUTE(○実質収支比率等に係る経年分析!J$49,"▲","-")),2),NA())</f>
        <v>-0.17</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0.66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0.72</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0.57999999999999996</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0.7</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住宅新築資金等貸付特別会計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0.02</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0.16</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0.98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1.02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0.73</v>
      </c>
    </row>
    <row r="33" spans="1:16" x14ac:dyDescent="0.15">
      <c r="A33" s="175" t="str">
        <f>IF(○連結実質赤字比率に係る赤字・黒字の構成分析!C$37="",NA(),○連結実質赤字比率に係る赤字・黒字の構成分析!C$37)</f>
        <v>一般会計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1.69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8.4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6.17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1.34</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#VALUE!</v>
      </c>
      <c r="E34" s="175" t="e">
        <f>IF(ROUND(VALUE(SUBSTITUTE(○連結実質赤字比率に係る赤字・黒字の構成分析!G$36,"▲", "-")), 2) &gt;= 0, ABS(ROUND(VALUE(SUBSTITUTE(○連結実質赤字比率に係る赤字・黒字の構成分析!G$36,"▲", "-")), 2)), NA())</f>
        <v>#VALUE!</v>
      </c>
      <c r="F34" s="175" t="e">
        <f>IF(ROUND(VALUE(SUBSTITUTE(○連結実質赤字比率に係る赤字・黒字の構成分析!H$36,"▲", "-")), 2) &lt; 0, ABS(ROUND(VALUE(SUBSTITUTE(○連結実質赤字比率に係る赤字・黒字の構成分析!H$36,"▲", "-")), 2)), NA())</f>
        <v>#VALUE!</v>
      </c>
      <c r="G34" s="175" t="e">
        <f>IF(ROUND(VALUE(SUBSTITUTE(○連結実質赤字比率に係る赤字・黒字の構成分析!H$36,"▲", "-")), 2) &gt;= 0, ABS(ROUND(VALUE(SUBSTITUTE(○連結実質赤字比率に係る赤字・黒字の構成分析!H$36,"▲", "-")), 2)), NA())</f>
        <v>#VALUE!</v>
      </c>
      <c r="H34" s="175" t="e">
        <f>IF(ROUND(VALUE(SUBSTITUTE(○連結実質赤字比率に係る赤字・黒字の構成分析!I$36,"▲", "-")), 2) &lt; 0, ABS(ROUND(VALUE(SUBSTITUTE(○連結実質赤字比率に係る赤字・黒字の構成分析!I$36,"▲", "-")), 2)), NA())</f>
        <v>#VALUE!</v>
      </c>
      <c r="I34" s="175" t="e">
        <f>IF(ROUND(VALUE(SUBSTITUTE(○連結実質赤字比率に係る赤字・黒字の構成分析!I$36,"▲", "-")), 2) &gt;= 0, ABS(ROUND(VALUE(SUBSTITUTE(○連結実質赤字比率に係る赤字・黒字の構成分析!I$36,"▲", "-")), 2)), NA())</f>
        <v>#VALUE!</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2.2599999999999998</v>
      </c>
    </row>
    <row r="35" spans="1:16" x14ac:dyDescent="0.15">
      <c r="A35" s="175" t="str">
        <f>IF(○連結実質赤字比率に係る赤字・黒字の構成分析!C$35="",NA(),○連結実質赤字比率に係る赤字・黒字の構成分析!C$35)</f>
        <v>簡易水道事業会計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#VALUE!</v>
      </c>
      <c r="E35" s="175" t="e">
        <f>IF(ROUND(VALUE(SUBSTITUTE(○連結実質赤字比率に係る赤字・黒字の構成分析!G$35,"▲", "-")), 2) &gt;= 0, ABS(ROUND(VALUE(SUBSTITUTE(○連結実質赤字比率に係る赤字・黒字の構成分析!G$35,"▲", "-")), 2)), NA())</f>
        <v>#VALUE!</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1.71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2.2599999999999998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2.39</v>
      </c>
    </row>
    <row r="36" spans="1:16" x14ac:dyDescent="0.15">
      <c r="A36" s="175" t="str">
        <f>IF(○連結実質赤字比率に係る赤字・黒字の構成分析!C$34="",NA(),○連結実質赤字比率に係る赤字・黒字の構成分析!C$34)</f>
        <v>介護保険特別会計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2.08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1.79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1.69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3.05</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327</v>
      </c>
      <c r="E42" s="176"/>
      <c r="F42" s="176"/>
      <c r="G42" s="176">
        <f>'○実質公債費比率（分子）の構造'!L$52</f>
        <v>442</v>
      </c>
      <c r="H42" s="176"/>
      <c r="I42" s="176"/>
      <c r="J42" s="176">
        <f>'○実質公債費比率（分子）の構造'!M$52</f>
        <v>497</v>
      </c>
      <c r="K42" s="176"/>
      <c r="L42" s="176"/>
      <c r="M42" s="176">
        <f>'○実質公債費比率（分子）の構造'!N$52</f>
        <v>544</v>
      </c>
      <c r="N42" s="176"/>
      <c r="O42" s="176"/>
      <c r="P42" s="176">
        <f>'○実質公債費比率（分子）の構造'!O$52</f>
        <v>549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19</v>
      </c>
      <c r="C45" s="176"/>
      <c r="D45" s="176"/>
      <c r="E45" s="176">
        <f>'○実質公債費比率（分子）の構造'!L$49</f>
        <v>20</v>
      </c>
      <c r="F45" s="176"/>
      <c r="G45" s="176"/>
      <c r="H45" s="176">
        <f>'○実質公債費比率（分子）の構造'!M$49</f>
        <v>22</v>
      </c>
      <c r="I45" s="176"/>
      <c r="J45" s="176"/>
      <c r="K45" s="176">
        <f>'○実質公債費比率（分子）の構造'!N$49</f>
        <v>25</v>
      </c>
      <c r="L45" s="176"/>
      <c r="M45" s="176"/>
      <c r="N45" s="176">
        <f>'○実質公債費比率（分子）の構造'!O$49</f>
        <v>27</v>
      </c>
      <c r="O45" s="176"/>
      <c r="P45" s="176"/>
    </row>
    <row r="46" spans="1:16" x14ac:dyDescent="0.15">
      <c r="A46" s="176" t="s">
        <v>64</v>
      </c>
      <c r="B46" s="176">
        <f>'○実質公債費比率（分子）の構造'!K$48</f>
        <v>112</v>
      </c>
      <c r="C46" s="176"/>
      <c r="D46" s="176"/>
      <c r="E46" s="176">
        <f>'○実質公債費比率（分子）の構造'!L$48</f>
        <v>145</v>
      </c>
      <c r="F46" s="176"/>
      <c r="G46" s="176"/>
      <c r="H46" s="176">
        <f>'○実質公債費比率（分子）の構造'!M$48</f>
        <v>152</v>
      </c>
      <c r="I46" s="176"/>
      <c r="J46" s="176"/>
      <c r="K46" s="176">
        <f>'○実質公債費比率（分子）の構造'!N$48</f>
        <v>152</v>
      </c>
      <c r="L46" s="176"/>
      <c r="M46" s="176"/>
      <c r="N46" s="176">
        <f>'○実質公債費比率（分子）の構造'!O$48</f>
        <v>173</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387</v>
      </c>
      <c r="C49" s="176"/>
      <c r="D49" s="176"/>
      <c r="E49" s="176">
        <f>'○実質公債費比率（分子）の構造'!L$45</f>
        <v>521</v>
      </c>
      <c r="F49" s="176"/>
      <c r="G49" s="176"/>
      <c r="H49" s="176">
        <f>'○実質公債費比率（分子）の構造'!M$45</f>
        <v>624</v>
      </c>
      <c r="I49" s="176"/>
      <c r="J49" s="176"/>
      <c r="K49" s="176">
        <f>'○実質公債費比率（分子）の構造'!N$45</f>
        <v>648</v>
      </c>
      <c r="L49" s="176"/>
      <c r="M49" s="176"/>
      <c r="N49" s="176">
        <f>'○実質公債費比率（分子）の構造'!O$45</f>
        <v>684</v>
      </c>
      <c r="O49" s="176"/>
      <c r="P49" s="176"/>
    </row>
    <row r="50" spans="1:16" x14ac:dyDescent="0.15">
      <c r="A50" s="176" t="s">
        <v>67</v>
      </c>
      <c r="B50" s="176" t="e">
        <f>NA()</f>
        <v>#N/A</v>
      </c>
      <c r="C50" s="176">
        <f>IF(ISNUMBER('○実質公債費比率（分子）の構造'!K$53),'○実質公債費比率（分子）の構造'!K$53,NA())</f>
        <v>191</v>
      </c>
      <c r="D50" s="176" t="e">
        <f>NA()</f>
        <v>#N/A</v>
      </c>
      <c r="E50" s="176" t="e">
        <f>NA()</f>
        <v>#N/A</v>
      </c>
      <c r="F50" s="176">
        <f>IF(ISNUMBER('○実質公債費比率（分子）の構造'!L$53),'○実質公債費比率（分子）の構造'!L$53,NA())</f>
        <v>244</v>
      </c>
      <c r="G50" s="176" t="e">
        <f>NA()</f>
        <v>#N/A</v>
      </c>
      <c r="H50" s="176" t="e">
        <f>NA()</f>
        <v>#N/A</v>
      </c>
      <c r="I50" s="176">
        <f>IF(ISNUMBER('○実質公債費比率（分子）の構造'!M$53),'○実質公債費比率（分子）の構造'!M$53,NA())</f>
        <v>301</v>
      </c>
      <c r="J50" s="176" t="e">
        <f>NA()</f>
        <v>#N/A</v>
      </c>
      <c r="K50" s="176" t="e">
        <f>NA()</f>
        <v>#N/A</v>
      </c>
      <c r="L50" s="176">
        <f>IF(ISNUMBER('○実質公債費比率（分子）の構造'!N$53),'○実質公債費比率（分子）の構造'!N$53,NA())</f>
        <v>281</v>
      </c>
      <c r="M50" s="176" t="e">
        <f>NA()</f>
        <v>#N/A</v>
      </c>
      <c r="N50" s="176" t="e">
        <f>NA()</f>
        <v>#N/A</v>
      </c>
      <c r="O50" s="176">
        <f>IF(ISNUMBER('○実質公債費比率（分子）の構造'!O$53),'○実質公債費比率（分子）の構造'!O$53,NA())</f>
        <v>335</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6678</v>
      </c>
      <c r="E56" s="175"/>
      <c r="F56" s="175"/>
      <c r="G56" s="175">
        <f>'○将来負担比率（分子）の構造'!J$52</f>
        <v>6773</v>
      </c>
      <c r="H56" s="175"/>
      <c r="I56" s="175"/>
      <c r="J56" s="175">
        <f>'○将来負担比率（分子）の構造'!K$52</f>
        <v>6668</v>
      </c>
      <c r="K56" s="175"/>
      <c r="L56" s="175"/>
      <c r="M56" s="175">
        <f>'○将来負担比率（分子）の構造'!L$52</f>
        <v>6168</v>
      </c>
      <c r="N56" s="175"/>
      <c r="O56" s="175"/>
      <c r="P56" s="175">
        <f>'○将来負担比率（分子）の構造'!M$52</f>
        <v>5905</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f>'○将来負担比率（分子）の構造'!L$51</f>
        <v>177</v>
      </c>
      <c r="N57" s="175"/>
      <c r="O57" s="175"/>
      <c r="P57" s="175">
        <f>'○将来負担比率（分子）の構造'!M$51</f>
        <v>332</v>
      </c>
    </row>
    <row r="58" spans="1:16" x14ac:dyDescent="0.15">
      <c r="A58" s="175" t="s">
        <v>41</v>
      </c>
      <c r="B58" s="175"/>
      <c r="C58" s="175"/>
      <c r="D58" s="175">
        <f>'○将来負担比率（分子）の構造'!I$50</f>
        <v>2363</v>
      </c>
      <c r="E58" s="175"/>
      <c r="F58" s="175"/>
      <c r="G58" s="175">
        <f>'○将来負担比率（分子）の構造'!J$50</f>
        <v>2489</v>
      </c>
      <c r="H58" s="175"/>
      <c r="I58" s="175"/>
      <c r="J58" s="175">
        <f>'○将来負担比率（分子）の構造'!K$50</f>
        <v>2709</v>
      </c>
      <c r="K58" s="175"/>
      <c r="L58" s="175"/>
      <c r="M58" s="175">
        <f>'○将来負担比率（分子）の構造'!L$50</f>
        <v>2891</v>
      </c>
      <c r="N58" s="175"/>
      <c r="O58" s="175"/>
      <c r="P58" s="175">
        <f>'○将来負担比率（分子）の構造'!M$50</f>
        <v>3435</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416</v>
      </c>
      <c r="C62" s="175"/>
      <c r="D62" s="175"/>
      <c r="E62" s="175">
        <f>'○将来負担比率（分子）の構造'!J$45</f>
        <v>388</v>
      </c>
      <c r="F62" s="175"/>
      <c r="G62" s="175"/>
      <c r="H62" s="175">
        <f>'○将来負担比率（分子）の構造'!K$45</f>
        <v>417</v>
      </c>
      <c r="I62" s="175"/>
      <c r="J62" s="175"/>
      <c r="K62" s="175">
        <f>'○将来負担比率（分子）の構造'!L$45</f>
        <v>268</v>
      </c>
      <c r="L62" s="175"/>
      <c r="M62" s="175"/>
      <c r="N62" s="175">
        <f>'○将来負担比率（分子）の構造'!M$45</f>
        <v>297</v>
      </c>
      <c r="O62" s="175"/>
      <c r="P62" s="175"/>
    </row>
    <row r="63" spans="1:16" x14ac:dyDescent="0.15">
      <c r="A63" s="175" t="s">
        <v>34</v>
      </c>
      <c r="B63" s="175">
        <f>'○将来負担比率（分子）の構造'!I$44</f>
        <v>81</v>
      </c>
      <c r="C63" s="175"/>
      <c r="D63" s="175"/>
      <c r="E63" s="175">
        <f>'○将来負担比率（分子）の構造'!J$44</f>
        <v>115</v>
      </c>
      <c r="F63" s="175"/>
      <c r="G63" s="175"/>
      <c r="H63" s="175">
        <f>'○将来負担比率（分子）の構造'!K$44</f>
        <v>110</v>
      </c>
      <c r="I63" s="175"/>
      <c r="J63" s="175"/>
      <c r="K63" s="175">
        <f>'○将来負担比率（分子）の構造'!L$44</f>
        <v>99</v>
      </c>
      <c r="L63" s="175"/>
      <c r="M63" s="175"/>
      <c r="N63" s="175">
        <f>'○将来負担比率（分子）の構造'!M$44</f>
        <v>77</v>
      </c>
      <c r="O63" s="175"/>
      <c r="P63" s="175"/>
    </row>
    <row r="64" spans="1:16" x14ac:dyDescent="0.15">
      <c r="A64" s="175" t="s">
        <v>33</v>
      </c>
      <c r="B64" s="175">
        <f>'○将来負担比率（分子）の構造'!I$43</f>
        <v>2259</v>
      </c>
      <c r="C64" s="175"/>
      <c r="D64" s="175"/>
      <c r="E64" s="175">
        <f>'○将来負担比率（分子）の構造'!J$43</f>
        <v>2334</v>
      </c>
      <c r="F64" s="175"/>
      <c r="G64" s="175"/>
      <c r="H64" s="175">
        <f>'○将来負担比率（分子）の構造'!K$43</f>
        <v>2702</v>
      </c>
      <c r="I64" s="175"/>
      <c r="J64" s="175"/>
      <c r="K64" s="175">
        <f>'○将来負担比率（分子）の構造'!L$43</f>
        <v>2886</v>
      </c>
      <c r="L64" s="175"/>
      <c r="M64" s="175"/>
      <c r="N64" s="175">
        <f>'○将来負担比率（分子）の構造'!M$43</f>
        <v>2876</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7931</v>
      </c>
      <c r="C66" s="175"/>
      <c r="D66" s="175"/>
      <c r="E66" s="175">
        <f>'○将来負担比率（分子）の構造'!J$41</f>
        <v>8003</v>
      </c>
      <c r="F66" s="175"/>
      <c r="G66" s="175"/>
      <c r="H66" s="175">
        <f>'○将来負担比率（分子）の構造'!K$41</f>
        <v>8327</v>
      </c>
      <c r="I66" s="175"/>
      <c r="J66" s="175"/>
      <c r="K66" s="175">
        <f>'○将来負担比率（分子）の構造'!L$41</f>
        <v>8627</v>
      </c>
      <c r="L66" s="175"/>
      <c r="M66" s="175"/>
      <c r="N66" s="175">
        <f>'○将来負担比率（分子）の構造'!M$41</f>
        <v>8353</v>
      </c>
      <c r="O66" s="175"/>
      <c r="P66" s="175"/>
    </row>
    <row r="67" spans="1:16" x14ac:dyDescent="0.15">
      <c r="A67" s="175" t="s">
        <v>71</v>
      </c>
      <c r="B67" s="175" t="e">
        <f>NA()</f>
        <v>#N/A</v>
      </c>
      <c r="C67" s="175">
        <f>IF(ISNUMBER('○将来負担比率（分子）の構造'!I$53), IF('○将来負担比率（分子）の構造'!I$53 &lt; 0, 0, '○将来負担比率（分子）の構造'!I$53), NA())</f>
        <v>1645</v>
      </c>
      <c r="D67" s="175" t="e">
        <f>NA()</f>
        <v>#N/A</v>
      </c>
      <c r="E67" s="175" t="e">
        <f>NA()</f>
        <v>#N/A</v>
      </c>
      <c r="F67" s="175">
        <f>IF(ISNUMBER('○将来負担比率（分子）の構造'!J$53), IF('○将来負担比率（分子）の構造'!J$53 &lt; 0, 0, '○将来負担比率（分子）の構造'!J$53), NA())</f>
        <v>1579</v>
      </c>
      <c r="G67" s="175" t="e">
        <f>NA()</f>
        <v>#N/A</v>
      </c>
      <c r="H67" s="175" t="e">
        <f>NA()</f>
        <v>#N/A</v>
      </c>
      <c r="I67" s="175">
        <f>IF(ISNUMBER('○将来負担比率（分子）の構造'!K$53), IF('○将来負担比率（分子）の構造'!K$53 &lt; 0, 0, '○将来負担比率（分子）の構造'!K$53), NA())</f>
        <v>2179</v>
      </c>
      <c r="J67" s="175" t="e">
        <f>NA()</f>
        <v>#N/A</v>
      </c>
      <c r="K67" s="175" t="e">
        <f>NA()</f>
        <v>#N/A</v>
      </c>
      <c r="L67" s="175">
        <f>IF(ISNUMBER('○将来負担比率（分子）の構造'!L$53), IF('○将来負担比率（分子）の構造'!L$53 &lt; 0, 0, '○将来負担比率（分子）の構造'!L$53), NA())</f>
        <v>2646</v>
      </c>
      <c r="M67" s="175" t="e">
        <f>NA()</f>
        <v>#N/A</v>
      </c>
      <c r="N67" s="175" t="e">
        <f>NA()</f>
        <v>#N/A</v>
      </c>
      <c r="O67" s="175">
        <f>IF(ISNUMBER('○将来負担比率（分子）の構造'!M$53), IF('○将来負担比率（分子）の構造'!M$53 &lt; 0, 0, '○将来負担比率（分子）の構造'!M$53), NA())</f>
        <v>1931</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1589</v>
      </c>
      <c r="C72" s="179">
        <f>○基金残高に係る経年分析!G55</f>
        <v>1739</v>
      </c>
      <c r="D72" s="179">
        <f>○基金残高に係る経年分析!H55</f>
        <v>1891</v>
      </c>
    </row>
    <row r="73" spans="1:16" x14ac:dyDescent="0.15">
      <c r="A73" s="178" t="s">
        <v>74</v>
      </c>
      <c r="B73" s="179">
        <f>○基金残高に係る経年分析!F56</f>
        <v>129</v>
      </c>
      <c r="C73" s="179">
        <f>○基金残高に係る経年分析!G56</f>
        <v>129</v>
      </c>
      <c r="D73" s="179">
        <f>○基金残高に係る経年分析!H56</f>
        <v>189</v>
      </c>
    </row>
    <row r="74" spans="1:16" x14ac:dyDescent="0.15">
      <c r="A74" s="178" t="s">
        <v>75</v>
      </c>
      <c r="B74" s="179">
        <f>○基金残高に係る経年分析!F57</f>
        <v>664</v>
      </c>
      <c r="C74" s="179">
        <f>○基金残高に係る経年分析!G57</f>
        <v>675</v>
      </c>
      <c r="D74" s="179">
        <f>○基金残高に係る経年分析!H57</f>
        <v>1043</v>
      </c>
    </row>
  </sheetData>
  <sheetProtection algorithmName="SHA-512" hashValue="qAMgOPk9fOVdBS/3Ibc6KOUJb8E+0mKQbGtEOcRqSyp4pfQjsYBExu9jn/1IIXpg0pnmbW0/pbXBzlZb/B6GRw==" saltValue="V+L4sByrxTYvOOTxTJ2p8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1839652</v>
      </c>
      <c r="S5" s="674"/>
      <c r="T5" s="674"/>
      <c r="U5" s="674"/>
      <c r="V5" s="674"/>
      <c r="W5" s="674"/>
      <c r="X5" s="674"/>
      <c r="Y5" s="702"/>
      <c r="Z5" s="715">
        <v>26.9</v>
      </c>
      <c r="AA5" s="715"/>
      <c r="AB5" s="715"/>
      <c r="AC5" s="715"/>
      <c r="AD5" s="716">
        <v>1839652</v>
      </c>
      <c r="AE5" s="716"/>
      <c r="AF5" s="716"/>
      <c r="AG5" s="716"/>
      <c r="AH5" s="716"/>
      <c r="AI5" s="716"/>
      <c r="AJ5" s="716"/>
      <c r="AK5" s="716"/>
      <c r="AL5" s="703">
        <v>54.1</v>
      </c>
      <c r="AM5" s="685"/>
      <c r="AN5" s="685"/>
      <c r="AO5" s="704"/>
      <c r="AP5" s="676" t="s">
        <v>216</v>
      </c>
      <c r="AQ5" s="677"/>
      <c r="AR5" s="677"/>
      <c r="AS5" s="677"/>
      <c r="AT5" s="677"/>
      <c r="AU5" s="677"/>
      <c r="AV5" s="677"/>
      <c r="AW5" s="677"/>
      <c r="AX5" s="677"/>
      <c r="AY5" s="677"/>
      <c r="AZ5" s="677"/>
      <c r="BA5" s="677"/>
      <c r="BB5" s="677"/>
      <c r="BC5" s="677"/>
      <c r="BD5" s="677"/>
      <c r="BE5" s="677"/>
      <c r="BF5" s="678"/>
      <c r="BG5" s="621">
        <v>1838436</v>
      </c>
      <c r="BH5" s="622"/>
      <c r="BI5" s="622"/>
      <c r="BJ5" s="622"/>
      <c r="BK5" s="622"/>
      <c r="BL5" s="622"/>
      <c r="BM5" s="622"/>
      <c r="BN5" s="623"/>
      <c r="BO5" s="659">
        <v>99.9</v>
      </c>
      <c r="BP5" s="659"/>
      <c r="BQ5" s="659"/>
      <c r="BR5" s="659"/>
      <c r="BS5" s="660" t="s">
        <v>121</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18" t="s">
        <v>220</v>
      </c>
      <c r="C6" s="619"/>
      <c r="D6" s="619"/>
      <c r="E6" s="619"/>
      <c r="F6" s="619"/>
      <c r="G6" s="619"/>
      <c r="H6" s="619"/>
      <c r="I6" s="619"/>
      <c r="J6" s="619"/>
      <c r="K6" s="619"/>
      <c r="L6" s="619"/>
      <c r="M6" s="619"/>
      <c r="N6" s="619"/>
      <c r="O6" s="619"/>
      <c r="P6" s="619"/>
      <c r="Q6" s="620"/>
      <c r="R6" s="621">
        <v>42590</v>
      </c>
      <c r="S6" s="622"/>
      <c r="T6" s="622"/>
      <c r="U6" s="622"/>
      <c r="V6" s="622"/>
      <c r="W6" s="622"/>
      <c r="X6" s="622"/>
      <c r="Y6" s="623"/>
      <c r="Z6" s="659">
        <v>0.6</v>
      </c>
      <c r="AA6" s="659"/>
      <c r="AB6" s="659"/>
      <c r="AC6" s="659"/>
      <c r="AD6" s="660">
        <v>42590</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1838436</v>
      </c>
      <c r="BH6" s="622"/>
      <c r="BI6" s="622"/>
      <c r="BJ6" s="622"/>
      <c r="BK6" s="622"/>
      <c r="BL6" s="622"/>
      <c r="BM6" s="622"/>
      <c r="BN6" s="623"/>
      <c r="BO6" s="659">
        <v>99.9</v>
      </c>
      <c r="BP6" s="659"/>
      <c r="BQ6" s="659"/>
      <c r="BR6" s="659"/>
      <c r="BS6" s="660" t="s">
        <v>121</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60938</v>
      </c>
      <c r="CS6" s="622"/>
      <c r="CT6" s="622"/>
      <c r="CU6" s="622"/>
      <c r="CV6" s="622"/>
      <c r="CW6" s="622"/>
      <c r="CX6" s="622"/>
      <c r="CY6" s="623"/>
      <c r="CZ6" s="703">
        <v>0.9</v>
      </c>
      <c r="DA6" s="685"/>
      <c r="DB6" s="685"/>
      <c r="DC6" s="705"/>
      <c r="DD6" s="627" t="s">
        <v>121</v>
      </c>
      <c r="DE6" s="622"/>
      <c r="DF6" s="622"/>
      <c r="DG6" s="622"/>
      <c r="DH6" s="622"/>
      <c r="DI6" s="622"/>
      <c r="DJ6" s="622"/>
      <c r="DK6" s="622"/>
      <c r="DL6" s="622"/>
      <c r="DM6" s="622"/>
      <c r="DN6" s="622"/>
      <c r="DO6" s="622"/>
      <c r="DP6" s="623"/>
      <c r="DQ6" s="627">
        <v>60938</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251</v>
      </c>
      <c r="S7" s="622"/>
      <c r="T7" s="622"/>
      <c r="U7" s="622"/>
      <c r="V7" s="622"/>
      <c r="W7" s="622"/>
      <c r="X7" s="622"/>
      <c r="Y7" s="623"/>
      <c r="Z7" s="659">
        <v>0</v>
      </c>
      <c r="AA7" s="659"/>
      <c r="AB7" s="659"/>
      <c r="AC7" s="659"/>
      <c r="AD7" s="660">
        <v>251</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626158</v>
      </c>
      <c r="BH7" s="622"/>
      <c r="BI7" s="622"/>
      <c r="BJ7" s="622"/>
      <c r="BK7" s="622"/>
      <c r="BL7" s="622"/>
      <c r="BM7" s="622"/>
      <c r="BN7" s="623"/>
      <c r="BO7" s="659">
        <v>34</v>
      </c>
      <c r="BP7" s="659"/>
      <c r="BQ7" s="659"/>
      <c r="BR7" s="659"/>
      <c r="BS7" s="660" t="s">
        <v>121</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1566543</v>
      </c>
      <c r="CS7" s="622"/>
      <c r="CT7" s="622"/>
      <c r="CU7" s="622"/>
      <c r="CV7" s="622"/>
      <c r="CW7" s="622"/>
      <c r="CX7" s="622"/>
      <c r="CY7" s="623"/>
      <c r="CZ7" s="659">
        <v>23.5</v>
      </c>
      <c r="DA7" s="659"/>
      <c r="DB7" s="659"/>
      <c r="DC7" s="659"/>
      <c r="DD7" s="627">
        <v>10104</v>
      </c>
      <c r="DE7" s="622"/>
      <c r="DF7" s="622"/>
      <c r="DG7" s="622"/>
      <c r="DH7" s="622"/>
      <c r="DI7" s="622"/>
      <c r="DJ7" s="622"/>
      <c r="DK7" s="622"/>
      <c r="DL7" s="622"/>
      <c r="DM7" s="622"/>
      <c r="DN7" s="622"/>
      <c r="DO7" s="622"/>
      <c r="DP7" s="623"/>
      <c r="DQ7" s="627">
        <v>1005974</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3832</v>
      </c>
      <c r="S8" s="622"/>
      <c r="T8" s="622"/>
      <c r="U8" s="622"/>
      <c r="V8" s="622"/>
      <c r="W8" s="622"/>
      <c r="X8" s="622"/>
      <c r="Y8" s="623"/>
      <c r="Z8" s="659">
        <v>0.1</v>
      </c>
      <c r="AA8" s="659"/>
      <c r="AB8" s="659"/>
      <c r="AC8" s="659"/>
      <c r="AD8" s="660">
        <v>3832</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17843</v>
      </c>
      <c r="BH8" s="622"/>
      <c r="BI8" s="622"/>
      <c r="BJ8" s="622"/>
      <c r="BK8" s="622"/>
      <c r="BL8" s="622"/>
      <c r="BM8" s="622"/>
      <c r="BN8" s="623"/>
      <c r="BO8" s="659">
        <v>1</v>
      </c>
      <c r="BP8" s="659"/>
      <c r="BQ8" s="659"/>
      <c r="BR8" s="659"/>
      <c r="BS8" s="660" t="s">
        <v>121</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1961386</v>
      </c>
      <c r="CS8" s="622"/>
      <c r="CT8" s="622"/>
      <c r="CU8" s="622"/>
      <c r="CV8" s="622"/>
      <c r="CW8" s="622"/>
      <c r="CX8" s="622"/>
      <c r="CY8" s="623"/>
      <c r="CZ8" s="659">
        <v>29.4</v>
      </c>
      <c r="DA8" s="659"/>
      <c r="DB8" s="659"/>
      <c r="DC8" s="659"/>
      <c r="DD8" s="627">
        <v>47381</v>
      </c>
      <c r="DE8" s="622"/>
      <c r="DF8" s="622"/>
      <c r="DG8" s="622"/>
      <c r="DH8" s="622"/>
      <c r="DI8" s="622"/>
      <c r="DJ8" s="622"/>
      <c r="DK8" s="622"/>
      <c r="DL8" s="622"/>
      <c r="DM8" s="622"/>
      <c r="DN8" s="622"/>
      <c r="DO8" s="622"/>
      <c r="DP8" s="623"/>
      <c r="DQ8" s="627">
        <v>714216</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3938</v>
      </c>
      <c r="S9" s="622"/>
      <c r="T9" s="622"/>
      <c r="U9" s="622"/>
      <c r="V9" s="622"/>
      <c r="W9" s="622"/>
      <c r="X9" s="622"/>
      <c r="Y9" s="623"/>
      <c r="Z9" s="659">
        <v>0.1</v>
      </c>
      <c r="AA9" s="659"/>
      <c r="AB9" s="659"/>
      <c r="AC9" s="659"/>
      <c r="AD9" s="660">
        <v>3938</v>
      </c>
      <c r="AE9" s="660"/>
      <c r="AF9" s="660"/>
      <c r="AG9" s="660"/>
      <c r="AH9" s="660"/>
      <c r="AI9" s="660"/>
      <c r="AJ9" s="660"/>
      <c r="AK9" s="660"/>
      <c r="AL9" s="624">
        <v>0.1</v>
      </c>
      <c r="AM9" s="625"/>
      <c r="AN9" s="625"/>
      <c r="AO9" s="661"/>
      <c r="AP9" s="618" t="s">
        <v>230</v>
      </c>
      <c r="AQ9" s="619"/>
      <c r="AR9" s="619"/>
      <c r="AS9" s="619"/>
      <c r="AT9" s="619"/>
      <c r="AU9" s="619"/>
      <c r="AV9" s="619"/>
      <c r="AW9" s="619"/>
      <c r="AX9" s="619"/>
      <c r="AY9" s="619"/>
      <c r="AZ9" s="619"/>
      <c r="BA9" s="619"/>
      <c r="BB9" s="619"/>
      <c r="BC9" s="619"/>
      <c r="BD9" s="619"/>
      <c r="BE9" s="619"/>
      <c r="BF9" s="620"/>
      <c r="BG9" s="621">
        <v>455358</v>
      </c>
      <c r="BH9" s="622"/>
      <c r="BI9" s="622"/>
      <c r="BJ9" s="622"/>
      <c r="BK9" s="622"/>
      <c r="BL9" s="622"/>
      <c r="BM9" s="622"/>
      <c r="BN9" s="623"/>
      <c r="BO9" s="659">
        <v>24.8</v>
      </c>
      <c r="BP9" s="659"/>
      <c r="BQ9" s="659"/>
      <c r="BR9" s="659"/>
      <c r="BS9" s="660" t="s">
        <v>121</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444123</v>
      </c>
      <c r="CS9" s="622"/>
      <c r="CT9" s="622"/>
      <c r="CU9" s="622"/>
      <c r="CV9" s="622"/>
      <c r="CW9" s="622"/>
      <c r="CX9" s="622"/>
      <c r="CY9" s="623"/>
      <c r="CZ9" s="659">
        <v>6.7</v>
      </c>
      <c r="DA9" s="659"/>
      <c r="DB9" s="659"/>
      <c r="DC9" s="659"/>
      <c r="DD9" s="627">
        <v>4161</v>
      </c>
      <c r="DE9" s="622"/>
      <c r="DF9" s="622"/>
      <c r="DG9" s="622"/>
      <c r="DH9" s="622"/>
      <c r="DI9" s="622"/>
      <c r="DJ9" s="622"/>
      <c r="DK9" s="622"/>
      <c r="DL9" s="622"/>
      <c r="DM9" s="622"/>
      <c r="DN9" s="622"/>
      <c r="DO9" s="622"/>
      <c r="DP9" s="623"/>
      <c r="DQ9" s="627">
        <v>293476</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121</v>
      </c>
      <c r="S10" s="622"/>
      <c r="T10" s="622"/>
      <c r="U10" s="622"/>
      <c r="V10" s="622"/>
      <c r="W10" s="622"/>
      <c r="X10" s="622"/>
      <c r="Y10" s="623"/>
      <c r="Z10" s="659" t="s">
        <v>121</v>
      </c>
      <c r="AA10" s="659"/>
      <c r="AB10" s="659"/>
      <c r="AC10" s="659"/>
      <c r="AD10" s="660" t="s">
        <v>121</v>
      </c>
      <c r="AE10" s="660"/>
      <c r="AF10" s="660"/>
      <c r="AG10" s="660"/>
      <c r="AH10" s="660"/>
      <c r="AI10" s="660"/>
      <c r="AJ10" s="660"/>
      <c r="AK10" s="660"/>
      <c r="AL10" s="624" t="s">
        <v>121</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70329</v>
      </c>
      <c r="BH10" s="622"/>
      <c r="BI10" s="622"/>
      <c r="BJ10" s="622"/>
      <c r="BK10" s="622"/>
      <c r="BL10" s="622"/>
      <c r="BM10" s="622"/>
      <c r="BN10" s="623"/>
      <c r="BO10" s="659">
        <v>3.8</v>
      </c>
      <c r="BP10" s="659"/>
      <c r="BQ10" s="659"/>
      <c r="BR10" s="659"/>
      <c r="BS10" s="660" t="s">
        <v>121</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t="s">
        <v>121</v>
      </c>
      <c r="CS10" s="622"/>
      <c r="CT10" s="622"/>
      <c r="CU10" s="622"/>
      <c r="CV10" s="622"/>
      <c r="CW10" s="622"/>
      <c r="CX10" s="622"/>
      <c r="CY10" s="623"/>
      <c r="CZ10" s="659" t="s">
        <v>121</v>
      </c>
      <c r="DA10" s="659"/>
      <c r="DB10" s="659"/>
      <c r="DC10" s="659"/>
      <c r="DD10" s="627" t="s">
        <v>121</v>
      </c>
      <c r="DE10" s="622"/>
      <c r="DF10" s="622"/>
      <c r="DG10" s="622"/>
      <c r="DH10" s="622"/>
      <c r="DI10" s="622"/>
      <c r="DJ10" s="622"/>
      <c r="DK10" s="622"/>
      <c r="DL10" s="622"/>
      <c r="DM10" s="622"/>
      <c r="DN10" s="622"/>
      <c r="DO10" s="622"/>
      <c r="DP10" s="623"/>
      <c r="DQ10" s="627" t="s">
        <v>121</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281773</v>
      </c>
      <c r="S11" s="622"/>
      <c r="T11" s="622"/>
      <c r="U11" s="622"/>
      <c r="V11" s="622"/>
      <c r="W11" s="622"/>
      <c r="X11" s="622"/>
      <c r="Y11" s="623"/>
      <c r="Z11" s="624">
        <v>4.0999999999999996</v>
      </c>
      <c r="AA11" s="625"/>
      <c r="AB11" s="625"/>
      <c r="AC11" s="626"/>
      <c r="AD11" s="627">
        <v>281773</v>
      </c>
      <c r="AE11" s="622"/>
      <c r="AF11" s="622"/>
      <c r="AG11" s="622"/>
      <c r="AH11" s="622"/>
      <c r="AI11" s="622"/>
      <c r="AJ11" s="622"/>
      <c r="AK11" s="623"/>
      <c r="AL11" s="624">
        <v>8.3000000000000007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82628</v>
      </c>
      <c r="BH11" s="622"/>
      <c r="BI11" s="622"/>
      <c r="BJ11" s="622"/>
      <c r="BK11" s="622"/>
      <c r="BL11" s="622"/>
      <c r="BM11" s="622"/>
      <c r="BN11" s="623"/>
      <c r="BO11" s="659">
        <v>4.5</v>
      </c>
      <c r="BP11" s="659"/>
      <c r="BQ11" s="659"/>
      <c r="BR11" s="659"/>
      <c r="BS11" s="660" t="s">
        <v>121</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242461</v>
      </c>
      <c r="CS11" s="622"/>
      <c r="CT11" s="622"/>
      <c r="CU11" s="622"/>
      <c r="CV11" s="622"/>
      <c r="CW11" s="622"/>
      <c r="CX11" s="622"/>
      <c r="CY11" s="623"/>
      <c r="CZ11" s="659">
        <v>3.6</v>
      </c>
      <c r="DA11" s="659"/>
      <c r="DB11" s="659"/>
      <c r="DC11" s="659"/>
      <c r="DD11" s="627">
        <v>28060</v>
      </c>
      <c r="DE11" s="622"/>
      <c r="DF11" s="622"/>
      <c r="DG11" s="622"/>
      <c r="DH11" s="622"/>
      <c r="DI11" s="622"/>
      <c r="DJ11" s="622"/>
      <c r="DK11" s="622"/>
      <c r="DL11" s="622"/>
      <c r="DM11" s="622"/>
      <c r="DN11" s="622"/>
      <c r="DO11" s="622"/>
      <c r="DP11" s="623"/>
      <c r="DQ11" s="627">
        <v>94553</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121</v>
      </c>
      <c r="S12" s="622"/>
      <c r="T12" s="622"/>
      <c r="U12" s="622"/>
      <c r="V12" s="622"/>
      <c r="W12" s="622"/>
      <c r="X12" s="622"/>
      <c r="Y12" s="623"/>
      <c r="Z12" s="659" t="s">
        <v>121</v>
      </c>
      <c r="AA12" s="659"/>
      <c r="AB12" s="659"/>
      <c r="AC12" s="659"/>
      <c r="AD12" s="660" t="s">
        <v>121</v>
      </c>
      <c r="AE12" s="660"/>
      <c r="AF12" s="660"/>
      <c r="AG12" s="660"/>
      <c r="AH12" s="660"/>
      <c r="AI12" s="660"/>
      <c r="AJ12" s="660"/>
      <c r="AK12" s="660"/>
      <c r="AL12" s="624" t="s">
        <v>121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1030340</v>
      </c>
      <c r="BH12" s="622"/>
      <c r="BI12" s="622"/>
      <c r="BJ12" s="622"/>
      <c r="BK12" s="622"/>
      <c r="BL12" s="622"/>
      <c r="BM12" s="622"/>
      <c r="BN12" s="623"/>
      <c r="BO12" s="659">
        <v>56</v>
      </c>
      <c r="BP12" s="659"/>
      <c r="BQ12" s="659"/>
      <c r="BR12" s="659"/>
      <c r="BS12" s="660" t="s">
        <v>121</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53587</v>
      </c>
      <c r="CS12" s="622"/>
      <c r="CT12" s="622"/>
      <c r="CU12" s="622"/>
      <c r="CV12" s="622"/>
      <c r="CW12" s="622"/>
      <c r="CX12" s="622"/>
      <c r="CY12" s="623"/>
      <c r="CZ12" s="659">
        <v>0.8</v>
      </c>
      <c r="DA12" s="659"/>
      <c r="DB12" s="659"/>
      <c r="DC12" s="659"/>
      <c r="DD12" s="627" t="s">
        <v>121</v>
      </c>
      <c r="DE12" s="622"/>
      <c r="DF12" s="622"/>
      <c r="DG12" s="622"/>
      <c r="DH12" s="622"/>
      <c r="DI12" s="622"/>
      <c r="DJ12" s="622"/>
      <c r="DK12" s="622"/>
      <c r="DL12" s="622"/>
      <c r="DM12" s="622"/>
      <c r="DN12" s="622"/>
      <c r="DO12" s="622"/>
      <c r="DP12" s="623"/>
      <c r="DQ12" s="627">
        <v>5635</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121</v>
      </c>
      <c r="S13" s="622"/>
      <c r="T13" s="622"/>
      <c r="U13" s="622"/>
      <c r="V13" s="622"/>
      <c r="W13" s="622"/>
      <c r="X13" s="622"/>
      <c r="Y13" s="623"/>
      <c r="Z13" s="659" t="s">
        <v>121</v>
      </c>
      <c r="AA13" s="659"/>
      <c r="AB13" s="659"/>
      <c r="AC13" s="659"/>
      <c r="AD13" s="660" t="s">
        <v>121</v>
      </c>
      <c r="AE13" s="660"/>
      <c r="AF13" s="660"/>
      <c r="AG13" s="660"/>
      <c r="AH13" s="660"/>
      <c r="AI13" s="660"/>
      <c r="AJ13" s="660"/>
      <c r="AK13" s="660"/>
      <c r="AL13" s="624" t="s">
        <v>121</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1030340</v>
      </c>
      <c r="BH13" s="622"/>
      <c r="BI13" s="622"/>
      <c r="BJ13" s="622"/>
      <c r="BK13" s="622"/>
      <c r="BL13" s="622"/>
      <c r="BM13" s="622"/>
      <c r="BN13" s="623"/>
      <c r="BO13" s="659">
        <v>56</v>
      </c>
      <c r="BP13" s="659"/>
      <c r="BQ13" s="659"/>
      <c r="BR13" s="659"/>
      <c r="BS13" s="660" t="s">
        <v>121</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714320</v>
      </c>
      <c r="CS13" s="622"/>
      <c r="CT13" s="622"/>
      <c r="CU13" s="622"/>
      <c r="CV13" s="622"/>
      <c r="CW13" s="622"/>
      <c r="CX13" s="622"/>
      <c r="CY13" s="623"/>
      <c r="CZ13" s="659">
        <v>10.7</v>
      </c>
      <c r="DA13" s="659"/>
      <c r="DB13" s="659"/>
      <c r="DC13" s="659"/>
      <c r="DD13" s="627">
        <v>395148</v>
      </c>
      <c r="DE13" s="622"/>
      <c r="DF13" s="622"/>
      <c r="DG13" s="622"/>
      <c r="DH13" s="622"/>
      <c r="DI13" s="622"/>
      <c r="DJ13" s="622"/>
      <c r="DK13" s="622"/>
      <c r="DL13" s="622"/>
      <c r="DM13" s="622"/>
      <c r="DN13" s="622"/>
      <c r="DO13" s="622"/>
      <c r="DP13" s="623"/>
      <c r="DQ13" s="627">
        <v>440448</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v>271</v>
      </c>
      <c r="S14" s="622"/>
      <c r="T14" s="622"/>
      <c r="U14" s="622"/>
      <c r="V14" s="622"/>
      <c r="W14" s="622"/>
      <c r="X14" s="622"/>
      <c r="Y14" s="623"/>
      <c r="Z14" s="659">
        <v>0</v>
      </c>
      <c r="AA14" s="659"/>
      <c r="AB14" s="659"/>
      <c r="AC14" s="659"/>
      <c r="AD14" s="660">
        <v>271</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43487</v>
      </c>
      <c r="BH14" s="622"/>
      <c r="BI14" s="622"/>
      <c r="BJ14" s="622"/>
      <c r="BK14" s="622"/>
      <c r="BL14" s="622"/>
      <c r="BM14" s="622"/>
      <c r="BN14" s="623"/>
      <c r="BO14" s="659">
        <v>2.4</v>
      </c>
      <c r="BP14" s="659"/>
      <c r="BQ14" s="659"/>
      <c r="BR14" s="659"/>
      <c r="BS14" s="660" t="s">
        <v>121</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309556</v>
      </c>
      <c r="CS14" s="622"/>
      <c r="CT14" s="622"/>
      <c r="CU14" s="622"/>
      <c r="CV14" s="622"/>
      <c r="CW14" s="622"/>
      <c r="CX14" s="622"/>
      <c r="CY14" s="623"/>
      <c r="CZ14" s="659">
        <v>4.5999999999999996</v>
      </c>
      <c r="DA14" s="659"/>
      <c r="DB14" s="659"/>
      <c r="DC14" s="659"/>
      <c r="DD14" s="627">
        <v>105833</v>
      </c>
      <c r="DE14" s="622"/>
      <c r="DF14" s="622"/>
      <c r="DG14" s="622"/>
      <c r="DH14" s="622"/>
      <c r="DI14" s="622"/>
      <c r="DJ14" s="622"/>
      <c r="DK14" s="622"/>
      <c r="DL14" s="622"/>
      <c r="DM14" s="622"/>
      <c r="DN14" s="622"/>
      <c r="DO14" s="622"/>
      <c r="DP14" s="623"/>
      <c r="DQ14" s="627">
        <v>205043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t="s">
        <v>121</v>
      </c>
      <c r="S15" s="622"/>
      <c r="T15" s="622"/>
      <c r="U15" s="622"/>
      <c r="V15" s="622"/>
      <c r="W15" s="622"/>
      <c r="X15" s="622"/>
      <c r="Y15" s="623"/>
      <c r="Z15" s="659" t="s">
        <v>121</v>
      </c>
      <c r="AA15" s="659"/>
      <c r="AB15" s="659"/>
      <c r="AC15" s="659"/>
      <c r="AD15" s="660" t="s">
        <v>121</v>
      </c>
      <c r="AE15" s="660"/>
      <c r="AF15" s="660"/>
      <c r="AG15" s="660"/>
      <c r="AH15" s="660"/>
      <c r="AI15" s="660"/>
      <c r="AJ15" s="660"/>
      <c r="AK15" s="660"/>
      <c r="AL15" s="624" t="s">
        <v>121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138451</v>
      </c>
      <c r="BH15" s="622"/>
      <c r="BI15" s="622"/>
      <c r="BJ15" s="622"/>
      <c r="BK15" s="622"/>
      <c r="BL15" s="622"/>
      <c r="BM15" s="622"/>
      <c r="BN15" s="623"/>
      <c r="BO15" s="659">
        <v>7.5</v>
      </c>
      <c r="BP15" s="659"/>
      <c r="BQ15" s="659"/>
      <c r="BR15" s="659"/>
      <c r="BS15" s="660" t="s">
        <v>121</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632365</v>
      </c>
      <c r="CS15" s="622"/>
      <c r="CT15" s="622"/>
      <c r="CU15" s="622"/>
      <c r="CV15" s="622"/>
      <c r="CW15" s="622"/>
      <c r="CX15" s="622"/>
      <c r="CY15" s="623"/>
      <c r="CZ15" s="659">
        <v>9.5</v>
      </c>
      <c r="DA15" s="659"/>
      <c r="DB15" s="659"/>
      <c r="DC15" s="659"/>
      <c r="DD15" s="627">
        <v>249674</v>
      </c>
      <c r="DE15" s="622"/>
      <c r="DF15" s="622"/>
      <c r="DG15" s="622"/>
      <c r="DH15" s="622"/>
      <c r="DI15" s="622"/>
      <c r="DJ15" s="622"/>
      <c r="DK15" s="622"/>
      <c r="DL15" s="622"/>
      <c r="DM15" s="622"/>
      <c r="DN15" s="622"/>
      <c r="DO15" s="622"/>
      <c r="DP15" s="623"/>
      <c r="DQ15" s="627">
        <v>447189</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4509</v>
      </c>
      <c r="S16" s="622"/>
      <c r="T16" s="622"/>
      <c r="U16" s="622"/>
      <c r="V16" s="622"/>
      <c r="W16" s="622"/>
      <c r="X16" s="622"/>
      <c r="Y16" s="623"/>
      <c r="Z16" s="659">
        <v>0.1</v>
      </c>
      <c r="AA16" s="659"/>
      <c r="AB16" s="659"/>
      <c r="AC16" s="659"/>
      <c r="AD16" s="660">
        <v>4509</v>
      </c>
      <c r="AE16" s="660"/>
      <c r="AF16" s="660"/>
      <c r="AG16" s="660"/>
      <c r="AH16" s="660"/>
      <c r="AI16" s="660"/>
      <c r="AJ16" s="660"/>
      <c r="AK16" s="660"/>
      <c r="AL16" s="624">
        <v>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121</v>
      </c>
      <c r="BH16" s="622"/>
      <c r="BI16" s="622"/>
      <c r="BJ16" s="622"/>
      <c r="BK16" s="622"/>
      <c r="BL16" s="622"/>
      <c r="BM16" s="622"/>
      <c r="BN16" s="623"/>
      <c r="BO16" s="659" t="s">
        <v>121</v>
      </c>
      <c r="BP16" s="659"/>
      <c r="BQ16" s="659"/>
      <c r="BR16" s="659"/>
      <c r="BS16" s="660" t="s">
        <v>121</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121</v>
      </c>
      <c r="CS16" s="622"/>
      <c r="CT16" s="622"/>
      <c r="CU16" s="622"/>
      <c r="CV16" s="622"/>
      <c r="CW16" s="622"/>
      <c r="CX16" s="622"/>
      <c r="CY16" s="623"/>
      <c r="CZ16" s="659" t="s">
        <v>121</v>
      </c>
      <c r="DA16" s="659"/>
      <c r="DB16" s="659"/>
      <c r="DC16" s="659"/>
      <c r="DD16" s="627" t="s">
        <v>121</v>
      </c>
      <c r="DE16" s="622"/>
      <c r="DF16" s="622"/>
      <c r="DG16" s="622"/>
      <c r="DH16" s="622"/>
      <c r="DI16" s="622"/>
      <c r="DJ16" s="622"/>
      <c r="DK16" s="622"/>
      <c r="DL16" s="622"/>
      <c r="DM16" s="622"/>
      <c r="DN16" s="622"/>
      <c r="DO16" s="622"/>
      <c r="DP16" s="623"/>
      <c r="DQ16" s="627" t="s">
        <v>121</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34586</v>
      </c>
      <c r="S17" s="622"/>
      <c r="T17" s="622"/>
      <c r="U17" s="622"/>
      <c r="V17" s="622"/>
      <c r="W17" s="622"/>
      <c r="X17" s="622"/>
      <c r="Y17" s="623"/>
      <c r="Z17" s="659">
        <v>0.5</v>
      </c>
      <c r="AA17" s="659"/>
      <c r="AB17" s="659"/>
      <c r="AC17" s="659"/>
      <c r="AD17" s="660">
        <v>34586</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121</v>
      </c>
      <c r="BH17" s="622"/>
      <c r="BI17" s="622"/>
      <c r="BJ17" s="622"/>
      <c r="BK17" s="622"/>
      <c r="BL17" s="622"/>
      <c r="BM17" s="622"/>
      <c r="BN17" s="623"/>
      <c r="BO17" s="659" t="s">
        <v>121</v>
      </c>
      <c r="BP17" s="659"/>
      <c r="BQ17" s="659"/>
      <c r="BR17" s="659"/>
      <c r="BS17" s="660" t="s">
        <v>121</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683572</v>
      </c>
      <c r="CS17" s="622"/>
      <c r="CT17" s="622"/>
      <c r="CU17" s="622"/>
      <c r="CV17" s="622"/>
      <c r="CW17" s="622"/>
      <c r="CX17" s="622"/>
      <c r="CY17" s="623"/>
      <c r="CZ17" s="659">
        <v>10.3</v>
      </c>
      <c r="DA17" s="659"/>
      <c r="DB17" s="659"/>
      <c r="DC17" s="659"/>
      <c r="DD17" s="627" t="s">
        <v>121</v>
      </c>
      <c r="DE17" s="622"/>
      <c r="DF17" s="622"/>
      <c r="DG17" s="622"/>
      <c r="DH17" s="622"/>
      <c r="DI17" s="622"/>
      <c r="DJ17" s="622"/>
      <c r="DK17" s="622"/>
      <c r="DL17" s="622"/>
      <c r="DM17" s="622"/>
      <c r="DN17" s="622"/>
      <c r="DO17" s="622"/>
      <c r="DP17" s="623"/>
      <c r="DQ17" s="627">
        <v>644303</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27110</v>
      </c>
      <c r="S18" s="622"/>
      <c r="T18" s="622"/>
      <c r="U18" s="622"/>
      <c r="V18" s="622"/>
      <c r="W18" s="622"/>
      <c r="X18" s="622"/>
      <c r="Y18" s="623"/>
      <c r="Z18" s="659">
        <v>0.4</v>
      </c>
      <c r="AA18" s="659"/>
      <c r="AB18" s="659"/>
      <c r="AC18" s="659"/>
      <c r="AD18" s="660">
        <v>27110</v>
      </c>
      <c r="AE18" s="660"/>
      <c r="AF18" s="660"/>
      <c r="AG18" s="660"/>
      <c r="AH18" s="660"/>
      <c r="AI18" s="660"/>
      <c r="AJ18" s="660"/>
      <c r="AK18" s="660"/>
      <c r="AL18" s="624">
        <v>0.8</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121</v>
      </c>
      <c r="BH18" s="622"/>
      <c r="BI18" s="622"/>
      <c r="BJ18" s="622"/>
      <c r="BK18" s="622"/>
      <c r="BL18" s="622"/>
      <c r="BM18" s="622"/>
      <c r="BN18" s="623"/>
      <c r="BO18" s="659" t="s">
        <v>121</v>
      </c>
      <c r="BP18" s="659"/>
      <c r="BQ18" s="659"/>
      <c r="BR18" s="659"/>
      <c r="BS18" s="660" t="s">
        <v>121</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121</v>
      </c>
      <c r="CS18" s="622"/>
      <c r="CT18" s="622"/>
      <c r="CU18" s="622"/>
      <c r="CV18" s="622"/>
      <c r="CW18" s="622"/>
      <c r="CX18" s="622"/>
      <c r="CY18" s="623"/>
      <c r="CZ18" s="659" t="s">
        <v>121</v>
      </c>
      <c r="DA18" s="659"/>
      <c r="DB18" s="659"/>
      <c r="DC18" s="659"/>
      <c r="DD18" s="627" t="s">
        <v>121</v>
      </c>
      <c r="DE18" s="622"/>
      <c r="DF18" s="622"/>
      <c r="DG18" s="622"/>
      <c r="DH18" s="622"/>
      <c r="DI18" s="622"/>
      <c r="DJ18" s="622"/>
      <c r="DK18" s="622"/>
      <c r="DL18" s="622"/>
      <c r="DM18" s="622"/>
      <c r="DN18" s="622"/>
      <c r="DO18" s="622"/>
      <c r="DP18" s="623"/>
      <c r="DQ18" s="627" t="s">
        <v>121</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26967</v>
      </c>
      <c r="S19" s="622"/>
      <c r="T19" s="622"/>
      <c r="U19" s="622"/>
      <c r="V19" s="622"/>
      <c r="W19" s="622"/>
      <c r="X19" s="622"/>
      <c r="Y19" s="623"/>
      <c r="Z19" s="659">
        <v>0.4</v>
      </c>
      <c r="AA19" s="659"/>
      <c r="AB19" s="659"/>
      <c r="AC19" s="659"/>
      <c r="AD19" s="660">
        <v>26967</v>
      </c>
      <c r="AE19" s="660"/>
      <c r="AF19" s="660"/>
      <c r="AG19" s="660"/>
      <c r="AH19" s="660"/>
      <c r="AI19" s="660"/>
      <c r="AJ19" s="660"/>
      <c r="AK19" s="660"/>
      <c r="AL19" s="624">
        <v>0.8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1216</v>
      </c>
      <c r="BH19" s="622"/>
      <c r="BI19" s="622"/>
      <c r="BJ19" s="622"/>
      <c r="BK19" s="622"/>
      <c r="BL19" s="622"/>
      <c r="BM19" s="622"/>
      <c r="BN19" s="623"/>
      <c r="BO19" s="659">
        <v>0.1</v>
      </c>
      <c r="BP19" s="659"/>
      <c r="BQ19" s="659"/>
      <c r="BR19" s="659"/>
      <c r="BS19" s="660" t="s">
        <v>121</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121</v>
      </c>
      <c r="CS19" s="622"/>
      <c r="CT19" s="622"/>
      <c r="CU19" s="622"/>
      <c r="CV19" s="622"/>
      <c r="CW19" s="622"/>
      <c r="CX19" s="622"/>
      <c r="CY19" s="623"/>
      <c r="CZ19" s="659" t="s">
        <v>121</v>
      </c>
      <c r="DA19" s="659"/>
      <c r="DB19" s="659"/>
      <c r="DC19" s="659"/>
      <c r="DD19" s="627" t="s">
        <v>121</v>
      </c>
      <c r="DE19" s="622"/>
      <c r="DF19" s="622"/>
      <c r="DG19" s="622"/>
      <c r="DH19" s="622"/>
      <c r="DI19" s="622"/>
      <c r="DJ19" s="622"/>
      <c r="DK19" s="622"/>
      <c r="DL19" s="622"/>
      <c r="DM19" s="622"/>
      <c r="DN19" s="622"/>
      <c r="DO19" s="622"/>
      <c r="DP19" s="623"/>
      <c r="DQ19" s="627" t="s">
        <v>121</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143</v>
      </c>
      <c r="S20" s="622"/>
      <c r="T20" s="622"/>
      <c r="U20" s="622"/>
      <c r="V20" s="622"/>
      <c r="W20" s="622"/>
      <c r="X20" s="622"/>
      <c r="Y20" s="623"/>
      <c r="Z20" s="659">
        <v>0</v>
      </c>
      <c r="AA20" s="659"/>
      <c r="AB20" s="659"/>
      <c r="AC20" s="659"/>
      <c r="AD20" s="660">
        <v>143</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1216</v>
      </c>
      <c r="BH20" s="622"/>
      <c r="BI20" s="622"/>
      <c r="BJ20" s="622"/>
      <c r="BK20" s="622"/>
      <c r="BL20" s="622"/>
      <c r="BM20" s="622"/>
      <c r="BN20" s="623"/>
      <c r="BO20" s="659">
        <v>0.1</v>
      </c>
      <c r="BP20" s="659"/>
      <c r="BQ20" s="659"/>
      <c r="BR20" s="659"/>
      <c r="BS20" s="660" t="s">
        <v>121</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6668851</v>
      </c>
      <c r="CS20" s="622"/>
      <c r="CT20" s="622"/>
      <c r="CU20" s="622"/>
      <c r="CV20" s="622"/>
      <c r="CW20" s="622"/>
      <c r="CX20" s="622"/>
      <c r="CY20" s="623"/>
      <c r="CZ20" s="659">
        <v>100</v>
      </c>
      <c r="DA20" s="659"/>
      <c r="DB20" s="659"/>
      <c r="DC20" s="659"/>
      <c r="DD20" s="627">
        <v>840361</v>
      </c>
      <c r="DE20" s="622"/>
      <c r="DF20" s="622"/>
      <c r="DG20" s="622"/>
      <c r="DH20" s="622"/>
      <c r="DI20" s="622"/>
      <c r="DJ20" s="622"/>
      <c r="DK20" s="622"/>
      <c r="DL20" s="622"/>
      <c r="DM20" s="622"/>
      <c r="DN20" s="622"/>
      <c r="DO20" s="622"/>
      <c r="DP20" s="623"/>
      <c r="DQ20" s="627">
        <v>3911775</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1339595</v>
      </c>
      <c r="S21" s="622"/>
      <c r="T21" s="622"/>
      <c r="U21" s="622"/>
      <c r="V21" s="622"/>
      <c r="W21" s="622"/>
      <c r="X21" s="622"/>
      <c r="Y21" s="623"/>
      <c r="Z21" s="659">
        <v>19.600000000000001</v>
      </c>
      <c r="AA21" s="659"/>
      <c r="AB21" s="659"/>
      <c r="AC21" s="659"/>
      <c r="AD21" s="660">
        <v>1155898</v>
      </c>
      <c r="AE21" s="660"/>
      <c r="AF21" s="660"/>
      <c r="AG21" s="660"/>
      <c r="AH21" s="660"/>
      <c r="AI21" s="660"/>
      <c r="AJ21" s="660"/>
      <c r="AK21" s="660"/>
      <c r="AL21" s="624">
        <v>34</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1216</v>
      </c>
      <c r="BH21" s="622"/>
      <c r="BI21" s="622"/>
      <c r="BJ21" s="622"/>
      <c r="BK21" s="622"/>
      <c r="BL21" s="622"/>
      <c r="BM21" s="622"/>
      <c r="BN21" s="623"/>
      <c r="BO21" s="659">
        <v>0.1</v>
      </c>
      <c r="BP21" s="659"/>
      <c r="BQ21" s="659"/>
      <c r="BR21" s="659"/>
      <c r="BS21" s="660" t="s">
        <v>121</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1155898</v>
      </c>
      <c r="S22" s="622"/>
      <c r="T22" s="622"/>
      <c r="U22" s="622"/>
      <c r="V22" s="622"/>
      <c r="W22" s="622"/>
      <c r="X22" s="622"/>
      <c r="Y22" s="623"/>
      <c r="Z22" s="659">
        <v>16.899999999999999</v>
      </c>
      <c r="AA22" s="659"/>
      <c r="AB22" s="659"/>
      <c r="AC22" s="659"/>
      <c r="AD22" s="660">
        <v>1155898</v>
      </c>
      <c r="AE22" s="660"/>
      <c r="AF22" s="660"/>
      <c r="AG22" s="660"/>
      <c r="AH22" s="660"/>
      <c r="AI22" s="660"/>
      <c r="AJ22" s="660"/>
      <c r="AK22" s="660"/>
      <c r="AL22" s="624">
        <v>34</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121</v>
      </c>
      <c r="BH22" s="622"/>
      <c r="BI22" s="622"/>
      <c r="BJ22" s="622"/>
      <c r="BK22" s="622"/>
      <c r="BL22" s="622"/>
      <c r="BM22" s="622"/>
      <c r="BN22" s="623"/>
      <c r="BO22" s="659" t="s">
        <v>121</v>
      </c>
      <c r="BP22" s="659"/>
      <c r="BQ22" s="659"/>
      <c r="BR22" s="659"/>
      <c r="BS22" s="660" t="s">
        <v>121</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270</v>
      </c>
      <c r="C23" s="619"/>
      <c r="D23" s="619"/>
      <c r="E23" s="619"/>
      <c r="F23" s="619"/>
      <c r="G23" s="619"/>
      <c r="H23" s="619"/>
      <c r="I23" s="619"/>
      <c r="J23" s="619"/>
      <c r="K23" s="619"/>
      <c r="L23" s="619"/>
      <c r="M23" s="619"/>
      <c r="N23" s="619"/>
      <c r="O23" s="619"/>
      <c r="P23" s="619"/>
      <c r="Q23" s="620"/>
      <c r="R23" s="621">
        <v>183697</v>
      </c>
      <c r="S23" s="622"/>
      <c r="T23" s="622"/>
      <c r="U23" s="622"/>
      <c r="V23" s="622"/>
      <c r="W23" s="622"/>
      <c r="X23" s="622"/>
      <c r="Y23" s="623"/>
      <c r="Z23" s="659">
        <v>2.7</v>
      </c>
      <c r="AA23" s="659"/>
      <c r="AB23" s="659"/>
      <c r="AC23" s="659"/>
      <c r="AD23" s="660" t="s">
        <v>121</v>
      </c>
      <c r="AE23" s="660"/>
      <c r="AF23" s="660"/>
      <c r="AG23" s="660"/>
      <c r="AH23" s="660"/>
      <c r="AI23" s="660"/>
      <c r="AJ23" s="660"/>
      <c r="AK23" s="660"/>
      <c r="AL23" s="624" t="s">
        <v>121</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121</v>
      </c>
      <c r="BH23" s="622"/>
      <c r="BI23" s="622"/>
      <c r="BJ23" s="622"/>
      <c r="BK23" s="622"/>
      <c r="BL23" s="622"/>
      <c r="BM23" s="622"/>
      <c r="BN23" s="623"/>
      <c r="BO23" s="659" t="s">
        <v>121</v>
      </c>
      <c r="BP23" s="659"/>
      <c r="BQ23" s="659"/>
      <c r="BR23" s="659"/>
      <c r="BS23" s="660" t="s">
        <v>121</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121</v>
      </c>
      <c r="S24" s="622"/>
      <c r="T24" s="622"/>
      <c r="U24" s="622"/>
      <c r="V24" s="622"/>
      <c r="W24" s="622"/>
      <c r="X24" s="622"/>
      <c r="Y24" s="623"/>
      <c r="Z24" s="659" t="s">
        <v>121</v>
      </c>
      <c r="AA24" s="659"/>
      <c r="AB24" s="659"/>
      <c r="AC24" s="659"/>
      <c r="AD24" s="660" t="s">
        <v>121</v>
      </c>
      <c r="AE24" s="660"/>
      <c r="AF24" s="660"/>
      <c r="AG24" s="660"/>
      <c r="AH24" s="660"/>
      <c r="AI24" s="660"/>
      <c r="AJ24" s="660"/>
      <c r="AK24" s="660"/>
      <c r="AL24" s="624" t="s">
        <v>121</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121</v>
      </c>
      <c r="BH24" s="622"/>
      <c r="BI24" s="622"/>
      <c r="BJ24" s="622"/>
      <c r="BK24" s="622"/>
      <c r="BL24" s="622"/>
      <c r="BM24" s="622"/>
      <c r="BN24" s="623"/>
      <c r="BO24" s="659" t="s">
        <v>121</v>
      </c>
      <c r="BP24" s="659"/>
      <c r="BQ24" s="659"/>
      <c r="BR24" s="659"/>
      <c r="BS24" s="660" t="s">
        <v>121</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2779459</v>
      </c>
      <c r="CS24" s="674"/>
      <c r="CT24" s="674"/>
      <c r="CU24" s="674"/>
      <c r="CV24" s="674"/>
      <c r="CW24" s="674"/>
      <c r="CX24" s="674"/>
      <c r="CY24" s="702"/>
      <c r="CZ24" s="703">
        <v>41.7</v>
      </c>
      <c r="DA24" s="685"/>
      <c r="DB24" s="685"/>
      <c r="DC24" s="705"/>
      <c r="DD24" s="701">
        <v>1530725</v>
      </c>
      <c r="DE24" s="674"/>
      <c r="DF24" s="674"/>
      <c r="DG24" s="674"/>
      <c r="DH24" s="674"/>
      <c r="DI24" s="674"/>
      <c r="DJ24" s="674"/>
      <c r="DK24" s="702"/>
      <c r="DL24" s="701">
        <v>1467534</v>
      </c>
      <c r="DM24" s="674"/>
      <c r="DN24" s="674"/>
      <c r="DO24" s="674"/>
      <c r="DP24" s="674"/>
      <c r="DQ24" s="674"/>
      <c r="DR24" s="674"/>
      <c r="DS24" s="674"/>
      <c r="DT24" s="674"/>
      <c r="DU24" s="674"/>
      <c r="DV24" s="702"/>
      <c r="DW24" s="703">
        <v>42.7</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3578107</v>
      </c>
      <c r="S25" s="622"/>
      <c r="T25" s="622"/>
      <c r="U25" s="622"/>
      <c r="V25" s="622"/>
      <c r="W25" s="622"/>
      <c r="X25" s="622"/>
      <c r="Y25" s="623"/>
      <c r="Z25" s="659">
        <v>52.3</v>
      </c>
      <c r="AA25" s="659"/>
      <c r="AB25" s="659"/>
      <c r="AC25" s="659"/>
      <c r="AD25" s="660">
        <v>3394410</v>
      </c>
      <c r="AE25" s="660"/>
      <c r="AF25" s="660"/>
      <c r="AG25" s="660"/>
      <c r="AH25" s="660"/>
      <c r="AI25" s="660"/>
      <c r="AJ25" s="660"/>
      <c r="AK25" s="660"/>
      <c r="AL25" s="624">
        <v>99.9</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121</v>
      </c>
      <c r="BH25" s="622"/>
      <c r="BI25" s="622"/>
      <c r="BJ25" s="622"/>
      <c r="BK25" s="622"/>
      <c r="BL25" s="622"/>
      <c r="BM25" s="622"/>
      <c r="BN25" s="623"/>
      <c r="BO25" s="659" t="s">
        <v>121</v>
      </c>
      <c r="BP25" s="659"/>
      <c r="BQ25" s="659"/>
      <c r="BR25" s="659"/>
      <c r="BS25" s="660" t="s">
        <v>121</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698126</v>
      </c>
      <c r="CS25" s="634"/>
      <c r="CT25" s="634"/>
      <c r="CU25" s="634"/>
      <c r="CV25" s="634"/>
      <c r="CW25" s="634"/>
      <c r="CX25" s="634"/>
      <c r="CY25" s="635"/>
      <c r="CZ25" s="624">
        <v>10.5</v>
      </c>
      <c r="DA25" s="636"/>
      <c r="DB25" s="636"/>
      <c r="DC25" s="637"/>
      <c r="DD25" s="627">
        <v>608660</v>
      </c>
      <c r="DE25" s="634"/>
      <c r="DF25" s="634"/>
      <c r="DG25" s="634"/>
      <c r="DH25" s="634"/>
      <c r="DI25" s="634"/>
      <c r="DJ25" s="634"/>
      <c r="DK25" s="635"/>
      <c r="DL25" s="627">
        <v>606069</v>
      </c>
      <c r="DM25" s="634"/>
      <c r="DN25" s="634"/>
      <c r="DO25" s="634"/>
      <c r="DP25" s="634"/>
      <c r="DQ25" s="634"/>
      <c r="DR25" s="634"/>
      <c r="DS25" s="634"/>
      <c r="DT25" s="634"/>
      <c r="DU25" s="634"/>
      <c r="DV25" s="635"/>
      <c r="DW25" s="624">
        <v>17.600000000000001</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1479</v>
      </c>
      <c r="S26" s="622"/>
      <c r="T26" s="622"/>
      <c r="U26" s="622"/>
      <c r="V26" s="622"/>
      <c r="W26" s="622"/>
      <c r="X26" s="622"/>
      <c r="Y26" s="623"/>
      <c r="Z26" s="659">
        <v>0</v>
      </c>
      <c r="AA26" s="659"/>
      <c r="AB26" s="659"/>
      <c r="AC26" s="659"/>
      <c r="AD26" s="660">
        <v>1479</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121</v>
      </c>
      <c r="BH26" s="622"/>
      <c r="BI26" s="622"/>
      <c r="BJ26" s="622"/>
      <c r="BK26" s="622"/>
      <c r="BL26" s="622"/>
      <c r="BM26" s="622"/>
      <c r="BN26" s="623"/>
      <c r="BO26" s="659" t="s">
        <v>121</v>
      </c>
      <c r="BP26" s="659"/>
      <c r="BQ26" s="659"/>
      <c r="BR26" s="659"/>
      <c r="BS26" s="660" t="s">
        <v>121</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420626</v>
      </c>
      <c r="CS26" s="622"/>
      <c r="CT26" s="622"/>
      <c r="CU26" s="622"/>
      <c r="CV26" s="622"/>
      <c r="CW26" s="622"/>
      <c r="CX26" s="622"/>
      <c r="CY26" s="623"/>
      <c r="CZ26" s="624">
        <v>6.3</v>
      </c>
      <c r="DA26" s="636"/>
      <c r="DB26" s="636"/>
      <c r="DC26" s="637"/>
      <c r="DD26" s="627">
        <v>362603</v>
      </c>
      <c r="DE26" s="622"/>
      <c r="DF26" s="622"/>
      <c r="DG26" s="622"/>
      <c r="DH26" s="622"/>
      <c r="DI26" s="622"/>
      <c r="DJ26" s="622"/>
      <c r="DK26" s="623"/>
      <c r="DL26" s="627" t="s">
        <v>121</v>
      </c>
      <c r="DM26" s="622"/>
      <c r="DN26" s="622"/>
      <c r="DO26" s="622"/>
      <c r="DP26" s="622"/>
      <c r="DQ26" s="622"/>
      <c r="DR26" s="622"/>
      <c r="DS26" s="622"/>
      <c r="DT26" s="622"/>
      <c r="DU26" s="622"/>
      <c r="DV26" s="623"/>
      <c r="DW26" s="624" t="s">
        <v>121</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58900</v>
      </c>
      <c r="S27" s="622"/>
      <c r="T27" s="622"/>
      <c r="U27" s="622"/>
      <c r="V27" s="622"/>
      <c r="W27" s="622"/>
      <c r="X27" s="622"/>
      <c r="Y27" s="623"/>
      <c r="Z27" s="659">
        <v>0.9</v>
      </c>
      <c r="AA27" s="659"/>
      <c r="AB27" s="659"/>
      <c r="AC27" s="659"/>
      <c r="AD27" s="660" t="s">
        <v>121</v>
      </c>
      <c r="AE27" s="660"/>
      <c r="AF27" s="660"/>
      <c r="AG27" s="660"/>
      <c r="AH27" s="660"/>
      <c r="AI27" s="660"/>
      <c r="AJ27" s="660"/>
      <c r="AK27" s="660"/>
      <c r="AL27" s="624" t="s">
        <v>121</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1839652</v>
      </c>
      <c r="BH27" s="622"/>
      <c r="BI27" s="622"/>
      <c r="BJ27" s="622"/>
      <c r="BK27" s="622"/>
      <c r="BL27" s="622"/>
      <c r="BM27" s="622"/>
      <c r="BN27" s="623"/>
      <c r="BO27" s="659">
        <v>100</v>
      </c>
      <c r="BP27" s="659"/>
      <c r="BQ27" s="659"/>
      <c r="BR27" s="659"/>
      <c r="BS27" s="660" t="s">
        <v>121</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1397761</v>
      </c>
      <c r="CS27" s="634"/>
      <c r="CT27" s="634"/>
      <c r="CU27" s="634"/>
      <c r="CV27" s="634"/>
      <c r="CW27" s="634"/>
      <c r="CX27" s="634"/>
      <c r="CY27" s="635"/>
      <c r="CZ27" s="624">
        <v>21</v>
      </c>
      <c r="DA27" s="636"/>
      <c r="DB27" s="636"/>
      <c r="DC27" s="637"/>
      <c r="DD27" s="627">
        <v>277762</v>
      </c>
      <c r="DE27" s="634"/>
      <c r="DF27" s="634"/>
      <c r="DG27" s="634"/>
      <c r="DH27" s="634"/>
      <c r="DI27" s="634"/>
      <c r="DJ27" s="634"/>
      <c r="DK27" s="635"/>
      <c r="DL27" s="627">
        <v>217162</v>
      </c>
      <c r="DM27" s="634"/>
      <c r="DN27" s="634"/>
      <c r="DO27" s="634"/>
      <c r="DP27" s="634"/>
      <c r="DQ27" s="634"/>
      <c r="DR27" s="634"/>
      <c r="DS27" s="634"/>
      <c r="DT27" s="634"/>
      <c r="DU27" s="634"/>
      <c r="DV27" s="635"/>
      <c r="DW27" s="624">
        <v>6.3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58579</v>
      </c>
      <c r="S28" s="622"/>
      <c r="T28" s="622"/>
      <c r="U28" s="622"/>
      <c r="V28" s="622"/>
      <c r="W28" s="622"/>
      <c r="X28" s="622"/>
      <c r="Y28" s="623"/>
      <c r="Z28" s="659">
        <v>0.9</v>
      </c>
      <c r="AA28" s="659"/>
      <c r="AB28" s="659"/>
      <c r="AC28" s="659"/>
      <c r="AD28" s="660">
        <v>87</v>
      </c>
      <c r="AE28" s="660"/>
      <c r="AF28" s="660"/>
      <c r="AG28" s="660"/>
      <c r="AH28" s="660"/>
      <c r="AI28" s="660"/>
      <c r="AJ28" s="660"/>
      <c r="AK28" s="660"/>
      <c r="AL28" s="624">
        <v>0</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683572</v>
      </c>
      <c r="CS28" s="622"/>
      <c r="CT28" s="622"/>
      <c r="CU28" s="622"/>
      <c r="CV28" s="622"/>
      <c r="CW28" s="622"/>
      <c r="CX28" s="622"/>
      <c r="CY28" s="623"/>
      <c r="CZ28" s="624">
        <v>10.3</v>
      </c>
      <c r="DA28" s="636"/>
      <c r="DB28" s="636"/>
      <c r="DC28" s="637"/>
      <c r="DD28" s="627">
        <v>644303</v>
      </c>
      <c r="DE28" s="622"/>
      <c r="DF28" s="622"/>
      <c r="DG28" s="622"/>
      <c r="DH28" s="622"/>
      <c r="DI28" s="622"/>
      <c r="DJ28" s="622"/>
      <c r="DK28" s="623"/>
      <c r="DL28" s="627">
        <v>644303</v>
      </c>
      <c r="DM28" s="622"/>
      <c r="DN28" s="622"/>
      <c r="DO28" s="622"/>
      <c r="DP28" s="622"/>
      <c r="DQ28" s="622"/>
      <c r="DR28" s="622"/>
      <c r="DS28" s="622"/>
      <c r="DT28" s="622"/>
      <c r="DU28" s="622"/>
      <c r="DV28" s="623"/>
      <c r="DW28" s="624">
        <v>18.8</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6105</v>
      </c>
      <c r="S29" s="622"/>
      <c r="T29" s="622"/>
      <c r="U29" s="622"/>
      <c r="V29" s="622"/>
      <c r="W29" s="622"/>
      <c r="X29" s="622"/>
      <c r="Y29" s="623"/>
      <c r="Z29" s="659">
        <v>0.1</v>
      </c>
      <c r="AA29" s="659"/>
      <c r="AB29" s="659"/>
      <c r="AC29" s="659"/>
      <c r="AD29" s="660" t="s">
        <v>121</v>
      </c>
      <c r="AE29" s="660"/>
      <c r="AF29" s="660"/>
      <c r="AG29" s="660"/>
      <c r="AH29" s="660"/>
      <c r="AI29" s="660"/>
      <c r="AJ29" s="660"/>
      <c r="AK29" s="660"/>
      <c r="AL29" s="624" t="s">
        <v>121</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683572</v>
      </c>
      <c r="CS29" s="634"/>
      <c r="CT29" s="634"/>
      <c r="CU29" s="634"/>
      <c r="CV29" s="634"/>
      <c r="CW29" s="634"/>
      <c r="CX29" s="634"/>
      <c r="CY29" s="635"/>
      <c r="CZ29" s="624">
        <v>10.3</v>
      </c>
      <c r="DA29" s="636"/>
      <c r="DB29" s="636"/>
      <c r="DC29" s="637"/>
      <c r="DD29" s="627">
        <v>644303</v>
      </c>
      <c r="DE29" s="634"/>
      <c r="DF29" s="634"/>
      <c r="DG29" s="634"/>
      <c r="DH29" s="634"/>
      <c r="DI29" s="634"/>
      <c r="DJ29" s="634"/>
      <c r="DK29" s="635"/>
      <c r="DL29" s="627">
        <v>644303</v>
      </c>
      <c r="DM29" s="634"/>
      <c r="DN29" s="634"/>
      <c r="DO29" s="634"/>
      <c r="DP29" s="634"/>
      <c r="DQ29" s="634"/>
      <c r="DR29" s="634"/>
      <c r="DS29" s="634"/>
      <c r="DT29" s="634"/>
      <c r="DU29" s="634"/>
      <c r="DV29" s="635"/>
      <c r="DW29" s="624">
        <v>18.8</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1112917</v>
      </c>
      <c r="S30" s="622"/>
      <c r="T30" s="622"/>
      <c r="U30" s="622"/>
      <c r="V30" s="622"/>
      <c r="W30" s="622"/>
      <c r="X30" s="622"/>
      <c r="Y30" s="623"/>
      <c r="Z30" s="659">
        <v>16.3</v>
      </c>
      <c r="AA30" s="659"/>
      <c r="AB30" s="659"/>
      <c r="AC30" s="659"/>
      <c r="AD30" s="660" t="s">
        <v>121</v>
      </c>
      <c r="AE30" s="660"/>
      <c r="AF30" s="660"/>
      <c r="AG30" s="660"/>
      <c r="AH30" s="660"/>
      <c r="AI30" s="660"/>
      <c r="AJ30" s="660"/>
      <c r="AK30" s="660"/>
      <c r="AL30" s="624" t="s">
        <v>121</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642436</v>
      </c>
      <c r="CS30" s="622"/>
      <c r="CT30" s="622"/>
      <c r="CU30" s="622"/>
      <c r="CV30" s="622"/>
      <c r="CW30" s="622"/>
      <c r="CX30" s="622"/>
      <c r="CY30" s="623"/>
      <c r="CZ30" s="624">
        <v>9.6</v>
      </c>
      <c r="DA30" s="636"/>
      <c r="DB30" s="636"/>
      <c r="DC30" s="637"/>
      <c r="DD30" s="627">
        <v>603167</v>
      </c>
      <c r="DE30" s="622"/>
      <c r="DF30" s="622"/>
      <c r="DG30" s="622"/>
      <c r="DH30" s="622"/>
      <c r="DI30" s="622"/>
      <c r="DJ30" s="622"/>
      <c r="DK30" s="623"/>
      <c r="DL30" s="627">
        <v>603167</v>
      </c>
      <c r="DM30" s="622"/>
      <c r="DN30" s="622"/>
      <c r="DO30" s="622"/>
      <c r="DP30" s="622"/>
      <c r="DQ30" s="622"/>
      <c r="DR30" s="622"/>
      <c r="DS30" s="622"/>
      <c r="DT30" s="622"/>
      <c r="DU30" s="622"/>
      <c r="DV30" s="623"/>
      <c r="DW30" s="624">
        <v>17.600000000000001</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121</v>
      </c>
      <c r="S31" s="622"/>
      <c r="T31" s="622"/>
      <c r="U31" s="622"/>
      <c r="V31" s="622"/>
      <c r="W31" s="622"/>
      <c r="X31" s="622"/>
      <c r="Y31" s="623"/>
      <c r="Z31" s="659" t="s">
        <v>121</v>
      </c>
      <c r="AA31" s="659"/>
      <c r="AB31" s="659"/>
      <c r="AC31" s="659"/>
      <c r="AD31" s="660" t="s">
        <v>121</v>
      </c>
      <c r="AE31" s="660"/>
      <c r="AF31" s="660"/>
      <c r="AG31" s="660"/>
      <c r="AH31" s="660"/>
      <c r="AI31" s="660"/>
      <c r="AJ31" s="660"/>
      <c r="AK31" s="660"/>
      <c r="AL31" s="624" t="s">
        <v>121</v>
      </c>
      <c r="AM31" s="625"/>
      <c r="AN31" s="625"/>
      <c r="AO31" s="661"/>
      <c r="AP31" s="687" t="s">
        <v>298</v>
      </c>
      <c r="AQ31" s="688"/>
      <c r="AR31" s="688"/>
      <c r="AS31" s="688"/>
      <c r="AT31" s="689" t="s">
        <v>299</v>
      </c>
      <c r="AU31" s="218"/>
      <c r="AV31" s="218"/>
      <c r="AW31" s="218"/>
      <c r="AX31" s="676" t="s">
        <v>177</v>
      </c>
      <c r="AY31" s="677"/>
      <c r="AZ31" s="677"/>
      <c r="BA31" s="677"/>
      <c r="BB31" s="677"/>
      <c r="BC31" s="677"/>
      <c r="BD31" s="677"/>
      <c r="BE31" s="677"/>
      <c r="BF31" s="678"/>
      <c r="BG31" s="683">
        <v>99.6</v>
      </c>
      <c r="BH31" s="684"/>
      <c r="BI31" s="684"/>
      <c r="BJ31" s="684"/>
      <c r="BK31" s="684"/>
      <c r="BL31" s="684"/>
      <c r="BM31" s="685">
        <v>99</v>
      </c>
      <c r="BN31" s="684"/>
      <c r="BO31" s="684"/>
      <c r="BP31" s="684"/>
      <c r="BQ31" s="686"/>
      <c r="BR31" s="683">
        <v>99.6</v>
      </c>
      <c r="BS31" s="684"/>
      <c r="BT31" s="684"/>
      <c r="BU31" s="684"/>
      <c r="BV31" s="684"/>
      <c r="BW31" s="684"/>
      <c r="BX31" s="685">
        <v>99</v>
      </c>
      <c r="BY31" s="684"/>
      <c r="BZ31" s="684"/>
      <c r="CA31" s="684"/>
      <c r="CB31" s="686"/>
      <c r="CD31" s="642"/>
      <c r="CE31" s="643"/>
      <c r="CF31" s="618" t="s">
        <v>300</v>
      </c>
      <c r="CG31" s="619"/>
      <c r="CH31" s="619"/>
      <c r="CI31" s="619"/>
      <c r="CJ31" s="619"/>
      <c r="CK31" s="619"/>
      <c r="CL31" s="619"/>
      <c r="CM31" s="619"/>
      <c r="CN31" s="619"/>
      <c r="CO31" s="619"/>
      <c r="CP31" s="619"/>
      <c r="CQ31" s="620"/>
      <c r="CR31" s="621">
        <v>41136</v>
      </c>
      <c r="CS31" s="634"/>
      <c r="CT31" s="634"/>
      <c r="CU31" s="634"/>
      <c r="CV31" s="634"/>
      <c r="CW31" s="634"/>
      <c r="CX31" s="634"/>
      <c r="CY31" s="635"/>
      <c r="CZ31" s="624">
        <v>0.6</v>
      </c>
      <c r="DA31" s="636"/>
      <c r="DB31" s="636"/>
      <c r="DC31" s="637"/>
      <c r="DD31" s="627">
        <v>41136</v>
      </c>
      <c r="DE31" s="634"/>
      <c r="DF31" s="634"/>
      <c r="DG31" s="634"/>
      <c r="DH31" s="634"/>
      <c r="DI31" s="634"/>
      <c r="DJ31" s="634"/>
      <c r="DK31" s="635"/>
      <c r="DL31" s="627">
        <v>41136</v>
      </c>
      <c r="DM31" s="634"/>
      <c r="DN31" s="634"/>
      <c r="DO31" s="634"/>
      <c r="DP31" s="634"/>
      <c r="DQ31" s="634"/>
      <c r="DR31" s="634"/>
      <c r="DS31" s="634"/>
      <c r="DT31" s="634"/>
      <c r="DU31" s="634"/>
      <c r="DV31" s="635"/>
      <c r="DW31" s="624">
        <v>1.2</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615527</v>
      </c>
      <c r="S32" s="622"/>
      <c r="T32" s="622"/>
      <c r="U32" s="622"/>
      <c r="V32" s="622"/>
      <c r="W32" s="622"/>
      <c r="X32" s="622"/>
      <c r="Y32" s="623"/>
      <c r="Z32" s="659">
        <v>9</v>
      </c>
      <c r="AA32" s="659"/>
      <c r="AB32" s="659"/>
      <c r="AC32" s="659"/>
      <c r="AD32" s="660" t="s">
        <v>121</v>
      </c>
      <c r="AE32" s="660"/>
      <c r="AF32" s="660"/>
      <c r="AG32" s="660"/>
      <c r="AH32" s="660"/>
      <c r="AI32" s="660"/>
      <c r="AJ32" s="660"/>
      <c r="AK32" s="660"/>
      <c r="AL32" s="624" t="s">
        <v>121</v>
      </c>
      <c r="AM32" s="625"/>
      <c r="AN32" s="625"/>
      <c r="AO32" s="661"/>
      <c r="AP32" s="662"/>
      <c r="AQ32" s="663"/>
      <c r="AR32" s="663"/>
      <c r="AS32" s="663"/>
      <c r="AT32" s="690"/>
      <c r="AU32" s="214" t="s">
        <v>302</v>
      </c>
      <c r="AX32" s="618" t="s">
        <v>303</v>
      </c>
      <c r="AY32" s="619"/>
      <c r="AZ32" s="619"/>
      <c r="BA32" s="619"/>
      <c r="BB32" s="619"/>
      <c r="BC32" s="619"/>
      <c r="BD32" s="619"/>
      <c r="BE32" s="619"/>
      <c r="BF32" s="620"/>
      <c r="BG32" s="692">
        <v>99.4</v>
      </c>
      <c r="BH32" s="634"/>
      <c r="BI32" s="634"/>
      <c r="BJ32" s="634"/>
      <c r="BK32" s="634"/>
      <c r="BL32" s="634"/>
      <c r="BM32" s="625">
        <v>98.6</v>
      </c>
      <c r="BN32" s="634"/>
      <c r="BO32" s="634"/>
      <c r="BP32" s="634"/>
      <c r="BQ32" s="657"/>
      <c r="BR32" s="692">
        <v>99.3</v>
      </c>
      <c r="BS32" s="634"/>
      <c r="BT32" s="634"/>
      <c r="BU32" s="634"/>
      <c r="BV32" s="634"/>
      <c r="BW32" s="634"/>
      <c r="BX32" s="625">
        <v>98.5</v>
      </c>
      <c r="BY32" s="634"/>
      <c r="BZ32" s="634"/>
      <c r="CA32" s="634"/>
      <c r="CB32" s="657"/>
      <c r="CD32" s="644"/>
      <c r="CE32" s="645"/>
      <c r="CF32" s="618" t="s">
        <v>304</v>
      </c>
      <c r="CG32" s="619"/>
      <c r="CH32" s="619"/>
      <c r="CI32" s="619"/>
      <c r="CJ32" s="619"/>
      <c r="CK32" s="619"/>
      <c r="CL32" s="619"/>
      <c r="CM32" s="619"/>
      <c r="CN32" s="619"/>
      <c r="CO32" s="619"/>
      <c r="CP32" s="619"/>
      <c r="CQ32" s="620"/>
      <c r="CR32" s="621" t="s">
        <v>121</v>
      </c>
      <c r="CS32" s="622"/>
      <c r="CT32" s="622"/>
      <c r="CU32" s="622"/>
      <c r="CV32" s="622"/>
      <c r="CW32" s="622"/>
      <c r="CX32" s="622"/>
      <c r="CY32" s="623"/>
      <c r="CZ32" s="624" t="s">
        <v>121</v>
      </c>
      <c r="DA32" s="636"/>
      <c r="DB32" s="636"/>
      <c r="DC32" s="637"/>
      <c r="DD32" s="627" t="s">
        <v>121</v>
      </c>
      <c r="DE32" s="622"/>
      <c r="DF32" s="622"/>
      <c r="DG32" s="622"/>
      <c r="DH32" s="622"/>
      <c r="DI32" s="622"/>
      <c r="DJ32" s="622"/>
      <c r="DK32" s="623"/>
      <c r="DL32" s="627" t="s">
        <v>121</v>
      </c>
      <c r="DM32" s="622"/>
      <c r="DN32" s="622"/>
      <c r="DO32" s="622"/>
      <c r="DP32" s="622"/>
      <c r="DQ32" s="622"/>
      <c r="DR32" s="622"/>
      <c r="DS32" s="622"/>
      <c r="DT32" s="622"/>
      <c r="DU32" s="622"/>
      <c r="DV32" s="623"/>
      <c r="DW32" s="624" t="s">
        <v>121</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3364</v>
      </c>
      <c r="S33" s="622"/>
      <c r="T33" s="622"/>
      <c r="U33" s="622"/>
      <c r="V33" s="622"/>
      <c r="W33" s="622"/>
      <c r="X33" s="622"/>
      <c r="Y33" s="623"/>
      <c r="Z33" s="659">
        <v>0</v>
      </c>
      <c r="AA33" s="659"/>
      <c r="AB33" s="659"/>
      <c r="AC33" s="659"/>
      <c r="AD33" s="660">
        <v>2816</v>
      </c>
      <c r="AE33" s="660"/>
      <c r="AF33" s="660"/>
      <c r="AG33" s="660"/>
      <c r="AH33" s="660"/>
      <c r="AI33" s="660"/>
      <c r="AJ33" s="660"/>
      <c r="AK33" s="660"/>
      <c r="AL33" s="624">
        <v>0.1</v>
      </c>
      <c r="AM33" s="625"/>
      <c r="AN33" s="625"/>
      <c r="AO33" s="661"/>
      <c r="AP33" s="664"/>
      <c r="AQ33" s="665"/>
      <c r="AR33" s="665"/>
      <c r="AS33" s="665"/>
      <c r="AT33" s="691"/>
      <c r="AU33" s="219"/>
      <c r="AV33" s="219"/>
      <c r="AW33" s="219"/>
      <c r="AX33" s="602" t="s">
        <v>306</v>
      </c>
      <c r="AY33" s="603"/>
      <c r="AZ33" s="603"/>
      <c r="BA33" s="603"/>
      <c r="BB33" s="603"/>
      <c r="BC33" s="603"/>
      <c r="BD33" s="603"/>
      <c r="BE33" s="603"/>
      <c r="BF33" s="604"/>
      <c r="BG33" s="682">
        <v>99.6</v>
      </c>
      <c r="BH33" s="606"/>
      <c r="BI33" s="606"/>
      <c r="BJ33" s="606"/>
      <c r="BK33" s="606"/>
      <c r="BL33" s="606"/>
      <c r="BM33" s="652">
        <v>99.2</v>
      </c>
      <c r="BN33" s="606"/>
      <c r="BO33" s="606"/>
      <c r="BP33" s="606"/>
      <c r="BQ33" s="669"/>
      <c r="BR33" s="682">
        <v>99.7</v>
      </c>
      <c r="BS33" s="606"/>
      <c r="BT33" s="606"/>
      <c r="BU33" s="606"/>
      <c r="BV33" s="606"/>
      <c r="BW33" s="606"/>
      <c r="BX33" s="652">
        <v>99.3</v>
      </c>
      <c r="BY33" s="606"/>
      <c r="BZ33" s="606"/>
      <c r="CA33" s="606"/>
      <c r="CB33" s="669"/>
      <c r="CD33" s="618" t="s">
        <v>307</v>
      </c>
      <c r="CE33" s="619"/>
      <c r="CF33" s="619"/>
      <c r="CG33" s="619"/>
      <c r="CH33" s="619"/>
      <c r="CI33" s="619"/>
      <c r="CJ33" s="619"/>
      <c r="CK33" s="619"/>
      <c r="CL33" s="619"/>
      <c r="CM33" s="619"/>
      <c r="CN33" s="619"/>
      <c r="CO33" s="619"/>
      <c r="CP33" s="619"/>
      <c r="CQ33" s="620"/>
      <c r="CR33" s="621">
        <v>3049031</v>
      </c>
      <c r="CS33" s="634"/>
      <c r="CT33" s="634"/>
      <c r="CU33" s="634"/>
      <c r="CV33" s="634"/>
      <c r="CW33" s="634"/>
      <c r="CX33" s="634"/>
      <c r="CY33" s="635"/>
      <c r="CZ33" s="624">
        <v>45.7</v>
      </c>
      <c r="DA33" s="636"/>
      <c r="DB33" s="636"/>
      <c r="DC33" s="637"/>
      <c r="DD33" s="627">
        <v>2029745</v>
      </c>
      <c r="DE33" s="634"/>
      <c r="DF33" s="634"/>
      <c r="DG33" s="634"/>
      <c r="DH33" s="634"/>
      <c r="DI33" s="634"/>
      <c r="DJ33" s="634"/>
      <c r="DK33" s="635"/>
      <c r="DL33" s="627">
        <v>1497886</v>
      </c>
      <c r="DM33" s="634"/>
      <c r="DN33" s="634"/>
      <c r="DO33" s="634"/>
      <c r="DP33" s="634"/>
      <c r="DQ33" s="634"/>
      <c r="DR33" s="634"/>
      <c r="DS33" s="634"/>
      <c r="DT33" s="634"/>
      <c r="DU33" s="634"/>
      <c r="DV33" s="635"/>
      <c r="DW33" s="624">
        <v>43.6</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409740</v>
      </c>
      <c r="S34" s="622"/>
      <c r="T34" s="622"/>
      <c r="U34" s="622"/>
      <c r="V34" s="622"/>
      <c r="W34" s="622"/>
      <c r="X34" s="622"/>
      <c r="Y34" s="623"/>
      <c r="Z34" s="659">
        <v>6</v>
      </c>
      <c r="AA34" s="659"/>
      <c r="AB34" s="659"/>
      <c r="AC34" s="659"/>
      <c r="AD34" s="660" t="s">
        <v>121</v>
      </c>
      <c r="AE34" s="660"/>
      <c r="AF34" s="660"/>
      <c r="AG34" s="660"/>
      <c r="AH34" s="660"/>
      <c r="AI34" s="660"/>
      <c r="AJ34" s="660"/>
      <c r="AK34" s="660"/>
      <c r="AL34" s="624" t="s">
        <v>121</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899288</v>
      </c>
      <c r="CS34" s="622"/>
      <c r="CT34" s="622"/>
      <c r="CU34" s="622"/>
      <c r="CV34" s="622"/>
      <c r="CW34" s="622"/>
      <c r="CX34" s="622"/>
      <c r="CY34" s="623"/>
      <c r="CZ34" s="624">
        <v>13.5</v>
      </c>
      <c r="DA34" s="636"/>
      <c r="DB34" s="636"/>
      <c r="DC34" s="637"/>
      <c r="DD34" s="627">
        <v>640474</v>
      </c>
      <c r="DE34" s="622"/>
      <c r="DF34" s="622"/>
      <c r="DG34" s="622"/>
      <c r="DH34" s="622"/>
      <c r="DI34" s="622"/>
      <c r="DJ34" s="622"/>
      <c r="DK34" s="623"/>
      <c r="DL34" s="627">
        <v>587504</v>
      </c>
      <c r="DM34" s="622"/>
      <c r="DN34" s="622"/>
      <c r="DO34" s="622"/>
      <c r="DP34" s="622"/>
      <c r="DQ34" s="622"/>
      <c r="DR34" s="622"/>
      <c r="DS34" s="622"/>
      <c r="DT34" s="622"/>
      <c r="DU34" s="622"/>
      <c r="DV34" s="623"/>
      <c r="DW34" s="624">
        <v>17.100000000000001</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287693</v>
      </c>
      <c r="S35" s="622"/>
      <c r="T35" s="622"/>
      <c r="U35" s="622"/>
      <c r="V35" s="622"/>
      <c r="W35" s="622"/>
      <c r="X35" s="622"/>
      <c r="Y35" s="623"/>
      <c r="Z35" s="659">
        <v>4.2</v>
      </c>
      <c r="AA35" s="659"/>
      <c r="AB35" s="659"/>
      <c r="AC35" s="659"/>
      <c r="AD35" s="660" t="s">
        <v>121</v>
      </c>
      <c r="AE35" s="660"/>
      <c r="AF35" s="660"/>
      <c r="AG35" s="660"/>
      <c r="AH35" s="660"/>
      <c r="AI35" s="660"/>
      <c r="AJ35" s="660"/>
      <c r="AK35" s="660"/>
      <c r="AL35" s="624" t="s">
        <v>121</v>
      </c>
      <c r="AM35" s="625"/>
      <c r="AN35" s="625"/>
      <c r="AO35" s="661"/>
      <c r="AP35" s="222"/>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61714</v>
      </c>
      <c r="CS35" s="634"/>
      <c r="CT35" s="634"/>
      <c r="CU35" s="634"/>
      <c r="CV35" s="634"/>
      <c r="CW35" s="634"/>
      <c r="CX35" s="634"/>
      <c r="CY35" s="635"/>
      <c r="CZ35" s="624">
        <v>0.9</v>
      </c>
      <c r="DA35" s="636"/>
      <c r="DB35" s="636"/>
      <c r="DC35" s="637"/>
      <c r="DD35" s="627">
        <v>25547</v>
      </c>
      <c r="DE35" s="634"/>
      <c r="DF35" s="634"/>
      <c r="DG35" s="634"/>
      <c r="DH35" s="634"/>
      <c r="DI35" s="634"/>
      <c r="DJ35" s="634"/>
      <c r="DK35" s="635"/>
      <c r="DL35" s="627">
        <v>24174</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277068</v>
      </c>
      <c r="S36" s="622"/>
      <c r="T36" s="622"/>
      <c r="U36" s="622"/>
      <c r="V36" s="622"/>
      <c r="W36" s="622"/>
      <c r="X36" s="622"/>
      <c r="Y36" s="623"/>
      <c r="Z36" s="659">
        <v>4</v>
      </c>
      <c r="AA36" s="659"/>
      <c r="AB36" s="659"/>
      <c r="AC36" s="659"/>
      <c r="AD36" s="660" t="s">
        <v>121</v>
      </c>
      <c r="AE36" s="660"/>
      <c r="AF36" s="660"/>
      <c r="AG36" s="660"/>
      <c r="AH36" s="660"/>
      <c r="AI36" s="660"/>
      <c r="AJ36" s="660"/>
      <c r="AK36" s="660"/>
      <c r="AL36" s="624" t="s">
        <v>121</v>
      </c>
      <c r="AM36" s="625"/>
      <c r="AN36" s="625"/>
      <c r="AO36" s="661"/>
      <c r="AP36" s="222"/>
      <c r="AQ36" s="670" t="s">
        <v>315</v>
      </c>
      <c r="AR36" s="671"/>
      <c r="AS36" s="671"/>
      <c r="AT36" s="671"/>
      <c r="AU36" s="671"/>
      <c r="AV36" s="671"/>
      <c r="AW36" s="671"/>
      <c r="AX36" s="671"/>
      <c r="AY36" s="672"/>
      <c r="AZ36" s="673">
        <v>590793</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24868</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834246</v>
      </c>
      <c r="CS36" s="622"/>
      <c r="CT36" s="622"/>
      <c r="CU36" s="622"/>
      <c r="CV36" s="622"/>
      <c r="CW36" s="622"/>
      <c r="CX36" s="622"/>
      <c r="CY36" s="623"/>
      <c r="CZ36" s="624">
        <v>12.5</v>
      </c>
      <c r="DA36" s="636"/>
      <c r="DB36" s="636"/>
      <c r="DC36" s="637"/>
      <c r="DD36" s="627">
        <v>658595</v>
      </c>
      <c r="DE36" s="622"/>
      <c r="DF36" s="622"/>
      <c r="DG36" s="622"/>
      <c r="DH36" s="622"/>
      <c r="DI36" s="622"/>
      <c r="DJ36" s="622"/>
      <c r="DK36" s="623"/>
      <c r="DL36" s="627">
        <v>566157</v>
      </c>
      <c r="DM36" s="622"/>
      <c r="DN36" s="622"/>
      <c r="DO36" s="622"/>
      <c r="DP36" s="622"/>
      <c r="DQ36" s="622"/>
      <c r="DR36" s="622"/>
      <c r="DS36" s="622"/>
      <c r="DT36" s="622"/>
      <c r="DU36" s="622"/>
      <c r="DV36" s="623"/>
      <c r="DW36" s="624">
        <v>16.5</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63712</v>
      </c>
      <c r="S37" s="622"/>
      <c r="T37" s="622"/>
      <c r="U37" s="622"/>
      <c r="V37" s="622"/>
      <c r="W37" s="622"/>
      <c r="X37" s="622"/>
      <c r="Y37" s="623"/>
      <c r="Z37" s="659">
        <v>0.9</v>
      </c>
      <c r="AA37" s="659"/>
      <c r="AB37" s="659"/>
      <c r="AC37" s="659"/>
      <c r="AD37" s="660">
        <v>335</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188327</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22193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307927</v>
      </c>
      <c r="CS37" s="634"/>
      <c r="CT37" s="634"/>
      <c r="CU37" s="634"/>
      <c r="CV37" s="634"/>
      <c r="CW37" s="634"/>
      <c r="CX37" s="634"/>
      <c r="CY37" s="635"/>
      <c r="CZ37" s="624">
        <v>4.5999999999999996</v>
      </c>
      <c r="DA37" s="636"/>
      <c r="DB37" s="636"/>
      <c r="DC37" s="637"/>
      <c r="DD37" s="627">
        <v>279808</v>
      </c>
      <c r="DE37" s="634"/>
      <c r="DF37" s="634"/>
      <c r="DG37" s="634"/>
      <c r="DH37" s="634"/>
      <c r="DI37" s="634"/>
      <c r="DJ37" s="634"/>
      <c r="DK37" s="635"/>
      <c r="DL37" s="627">
        <v>247080</v>
      </c>
      <c r="DM37" s="634"/>
      <c r="DN37" s="634"/>
      <c r="DO37" s="634"/>
      <c r="DP37" s="634"/>
      <c r="DQ37" s="634"/>
      <c r="DR37" s="634"/>
      <c r="DS37" s="634"/>
      <c r="DT37" s="634"/>
      <c r="DU37" s="634"/>
      <c r="DV37" s="635"/>
      <c r="DW37" s="624">
        <v>7.2</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368158</v>
      </c>
      <c r="S38" s="622"/>
      <c r="T38" s="622"/>
      <c r="U38" s="622"/>
      <c r="V38" s="622"/>
      <c r="W38" s="622"/>
      <c r="X38" s="622"/>
      <c r="Y38" s="623"/>
      <c r="Z38" s="659">
        <v>5.4</v>
      </c>
      <c r="AA38" s="659"/>
      <c r="AB38" s="659"/>
      <c r="AC38" s="659"/>
      <c r="AD38" s="660" t="s">
        <v>121</v>
      </c>
      <c r="AE38" s="660"/>
      <c r="AF38" s="660"/>
      <c r="AG38" s="660"/>
      <c r="AH38" s="660"/>
      <c r="AI38" s="660"/>
      <c r="AJ38" s="660"/>
      <c r="AK38" s="660"/>
      <c r="AL38" s="624" t="s">
        <v>121</v>
      </c>
      <c r="AM38" s="625"/>
      <c r="AN38" s="625"/>
      <c r="AO38" s="661"/>
      <c r="AQ38" s="654" t="s">
        <v>323</v>
      </c>
      <c r="AR38" s="655"/>
      <c r="AS38" s="655"/>
      <c r="AT38" s="655"/>
      <c r="AU38" s="655"/>
      <c r="AV38" s="655"/>
      <c r="AW38" s="655"/>
      <c r="AX38" s="655"/>
      <c r="AY38" s="656"/>
      <c r="AZ38" s="621">
        <v>41288</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1078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361178</v>
      </c>
      <c r="CS38" s="622"/>
      <c r="CT38" s="622"/>
      <c r="CU38" s="622"/>
      <c r="CV38" s="622"/>
      <c r="CW38" s="622"/>
      <c r="CX38" s="622"/>
      <c r="CY38" s="623"/>
      <c r="CZ38" s="624">
        <v>5.4</v>
      </c>
      <c r="DA38" s="636"/>
      <c r="DB38" s="636"/>
      <c r="DC38" s="637"/>
      <c r="DD38" s="627">
        <v>295410</v>
      </c>
      <c r="DE38" s="622"/>
      <c r="DF38" s="622"/>
      <c r="DG38" s="622"/>
      <c r="DH38" s="622"/>
      <c r="DI38" s="622"/>
      <c r="DJ38" s="622"/>
      <c r="DK38" s="623"/>
      <c r="DL38" s="627">
        <v>292158</v>
      </c>
      <c r="DM38" s="622"/>
      <c r="DN38" s="622"/>
      <c r="DO38" s="622"/>
      <c r="DP38" s="622"/>
      <c r="DQ38" s="622"/>
      <c r="DR38" s="622"/>
      <c r="DS38" s="622"/>
      <c r="DT38" s="622"/>
      <c r="DU38" s="622"/>
      <c r="DV38" s="623"/>
      <c r="DW38" s="624">
        <v>8.5</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121</v>
      </c>
      <c r="S39" s="622"/>
      <c r="T39" s="622"/>
      <c r="U39" s="622"/>
      <c r="V39" s="622"/>
      <c r="W39" s="622"/>
      <c r="X39" s="622"/>
      <c r="Y39" s="623"/>
      <c r="Z39" s="659" t="s">
        <v>121</v>
      </c>
      <c r="AA39" s="659"/>
      <c r="AB39" s="659"/>
      <c r="AC39" s="659"/>
      <c r="AD39" s="660" t="s">
        <v>121</v>
      </c>
      <c r="AE39" s="660"/>
      <c r="AF39" s="660"/>
      <c r="AG39" s="660"/>
      <c r="AH39" s="660"/>
      <c r="AI39" s="660"/>
      <c r="AJ39" s="660"/>
      <c r="AK39" s="660"/>
      <c r="AL39" s="624" t="s">
        <v>121</v>
      </c>
      <c r="AM39" s="625"/>
      <c r="AN39" s="625"/>
      <c r="AO39" s="661"/>
      <c r="AQ39" s="654" t="s">
        <v>327</v>
      </c>
      <c r="AR39" s="655"/>
      <c r="AS39" s="655"/>
      <c r="AT39" s="655"/>
      <c r="AU39" s="655"/>
      <c r="AV39" s="655"/>
      <c r="AW39" s="655"/>
      <c r="AX39" s="655"/>
      <c r="AY39" s="656"/>
      <c r="AZ39" s="621" t="s">
        <v>121</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1684</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864712</v>
      </c>
      <c r="CS39" s="634"/>
      <c r="CT39" s="634"/>
      <c r="CU39" s="634"/>
      <c r="CV39" s="634"/>
      <c r="CW39" s="634"/>
      <c r="CX39" s="634"/>
      <c r="CY39" s="635"/>
      <c r="CZ39" s="624">
        <v>13</v>
      </c>
      <c r="DA39" s="636"/>
      <c r="DB39" s="636"/>
      <c r="DC39" s="637"/>
      <c r="DD39" s="627">
        <v>381826</v>
      </c>
      <c r="DE39" s="634"/>
      <c r="DF39" s="634"/>
      <c r="DG39" s="634"/>
      <c r="DH39" s="634"/>
      <c r="DI39" s="634"/>
      <c r="DJ39" s="634"/>
      <c r="DK39" s="635"/>
      <c r="DL39" s="627" t="s">
        <v>121</v>
      </c>
      <c r="DM39" s="634"/>
      <c r="DN39" s="634"/>
      <c r="DO39" s="634"/>
      <c r="DP39" s="634"/>
      <c r="DQ39" s="634"/>
      <c r="DR39" s="634"/>
      <c r="DS39" s="634"/>
      <c r="DT39" s="634"/>
      <c r="DU39" s="634"/>
      <c r="DV39" s="635"/>
      <c r="DW39" s="624" t="s">
        <v>121</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35358</v>
      </c>
      <c r="S40" s="622"/>
      <c r="T40" s="622"/>
      <c r="U40" s="622"/>
      <c r="V40" s="622"/>
      <c r="W40" s="622"/>
      <c r="X40" s="622"/>
      <c r="Y40" s="623"/>
      <c r="Z40" s="659">
        <v>0.5</v>
      </c>
      <c r="AA40" s="659"/>
      <c r="AB40" s="659"/>
      <c r="AC40" s="659"/>
      <c r="AD40" s="660" t="s">
        <v>121</v>
      </c>
      <c r="AE40" s="660"/>
      <c r="AF40" s="660"/>
      <c r="AG40" s="660"/>
      <c r="AH40" s="660"/>
      <c r="AI40" s="660"/>
      <c r="AJ40" s="660"/>
      <c r="AK40" s="660"/>
      <c r="AL40" s="624" t="s">
        <v>121</v>
      </c>
      <c r="AM40" s="625"/>
      <c r="AN40" s="625"/>
      <c r="AO40" s="661"/>
      <c r="AQ40" s="654" t="s">
        <v>331</v>
      </c>
      <c r="AR40" s="655"/>
      <c r="AS40" s="655"/>
      <c r="AT40" s="655"/>
      <c r="AU40" s="655"/>
      <c r="AV40" s="655"/>
      <c r="AW40" s="655"/>
      <c r="AX40" s="655"/>
      <c r="AY40" s="656"/>
      <c r="AZ40" s="621" t="s">
        <v>121</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124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27893</v>
      </c>
      <c r="CS40" s="622"/>
      <c r="CT40" s="622"/>
      <c r="CU40" s="622"/>
      <c r="CV40" s="622"/>
      <c r="CW40" s="622"/>
      <c r="CX40" s="622"/>
      <c r="CY40" s="623"/>
      <c r="CZ40" s="624">
        <v>0.4</v>
      </c>
      <c r="DA40" s="636"/>
      <c r="DB40" s="636"/>
      <c r="DC40" s="637"/>
      <c r="DD40" s="627">
        <v>27893</v>
      </c>
      <c r="DE40" s="622"/>
      <c r="DF40" s="622"/>
      <c r="DG40" s="622"/>
      <c r="DH40" s="622"/>
      <c r="DI40" s="622"/>
      <c r="DJ40" s="622"/>
      <c r="DK40" s="623"/>
      <c r="DL40" s="627">
        <v>27893</v>
      </c>
      <c r="DM40" s="622"/>
      <c r="DN40" s="622"/>
      <c r="DO40" s="622"/>
      <c r="DP40" s="622"/>
      <c r="DQ40" s="622"/>
      <c r="DR40" s="622"/>
      <c r="DS40" s="622"/>
      <c r="DT40" s="622"/>
      <c r="DU40" s="622"/>
      <c r="DV40" s="623"/>
      <c r="DW40" s="624">
        <v>0.8</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6841349</v>
      </c>
      <c r="S41" s="646"/>
      <c r="T41" s="646"/>
      <c r="U41" s="646"/>
      <c r="V41" s="646"/>
      <c r="W41" s="646"/>
      <c r="X41" s="646"/>
      <c r="Y41" s="649"/>
      <c r="Z41" s="650">
        <v>100</v>
      </c>
      <c r="AA41" s="650"/>
      <c r="AB41" s="650"/>
      <c r="AC41" s="650"/>
      <c r="AD41" s="651">
        <v>3399127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64148</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121</v>
      </c>
      <c r="CS41" s="634"/>
      <c r="CT41" s="634"/>
      <c r="CU41" s="634"/>
      <c r="CV41" s="634"/>
      <c r="CW41" s="634"/>
      <c r="CX41" s="634"/>
      <c r="CY41" s="635"/>
      <c r="CZ41" s="624" t="s">
        <v>121</v>
      </c>
      <c r="DA41" s="636"/>
      <c r="DB41" s="636"/>
      <c r="DC41" s="637"/>
      <c r="DD41" s="627" t="s">
        <v>121</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297030</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434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840361</v>
      </c>
      <c r="CS42" s="634"/>
      <c r="CT42" s="634"/>
      <c r="CU42" s="634"/>
      <c r="CV42" s="634"/>
      <c r="CW42" s="634"/>
      <c r="CX42" s="634"/>
      <c r="CY42" s="635"/>
      <c r="CZ42" s="624">
        <v>12.6</v>
      </c>
      <c r="DA42" s="636"/>
      <c r="DB42" s="636"/>
      <c r="DC42" s="637"/>
      <c r="DD42" s="627">
        <v>351305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342</v>
      </c>
      <c r="CD43" s="618" t="s">
        <v>343</v>
      </c>
      <c r="CE43" s="619"/>
      <c r="CF43" s="619"/>
      <c r="CG43" s="619"/>
      <c r="CH43" s="619"/>
      <c r="CI43" s="619"/>
      <c r="CJ43" s="619"/>
      <c r="CK43" s="619"/>
      <c r="CL43" s="619"/>
      <c r="CM43" s="619"/>
      <c r="CN43" s="619"/>
      <c r="CO43" s="619"/>
      <c r="CP43" s="619"/>
      <c r="CQ43" s="620"/>
      <c r="CR43" s="621">
        <v>32348</v>
      </c>
      <c r="CS43" s="634"/>
      <c r="CT43" s="634"/>
      <c r="CU43" s="634"/>
      <c r="CV43" s="634"/>
      <c r="CW43" s="634"/>
      <c r="CX43" s="634"/>
      <c r="CY43" s="635"/>
      <c r="CZ43" s="624">
        <v>0.5</v>
      </c>
      <c r="DA43" s="636"/>
      <c r="DB43" s="636"/>
      <c r="DC43" s="637"/>
      <c r="DD43" s="627">
        <v>32348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840361</v>
      </c>
      <c r="CS44" s="622"/>
      <c r="CT44" s="622"/>
      <c r="CU44" s="622"/>
      <c r="CV44" s="622"/>
      <c r="CW44" s="622"/>
      <c r="CX44" s="622"/>
      <c r="CY44" s="623"/>
      <c r="CZ44" s="624">
        <v>12.6</v>
      </c>
      <c r="DA44" s="625"/>
      <c r="DB44" s="625"/>
      <c r="DC44" s="626"/>
      <c r="DD44" s="627">
        <v>351305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267371</v>
      </c>
      <c r="CS45" s="634"/>
      <c r="CT45" s="634"/>
      <c r="CU45" s="634"/>
      <c r="CV45" s="634"/>
      <c r="CW45" s="634"/>
      <c r="CX45" s="634"/>
      <c r="CY45" s="635"/>
      <c r="CZ45" s="624">
        <v>4</v>
      </c>
      <c r="DA45" s="636"/>
      <c r="DB45" s="636"/>
      <c r="DC45" s="637"/>
      <c r="DD45" s="627">
        <v>35173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348</v>
      </c>
      <c r="CG46" s="619"/>
      <c r="CH46" s="619"/>
      <c r="CI46" s="619"/>
      <c r="CJ46" s="619"/>
      <c r="CK46" s="619"/>
      <c r="CL46" s="619"/>
      <c r="CM46" s="619"/>
      <c r="CN46" s="619"/>
      <c r="CO46" s="619"/>
      <c r="CP46" s="619"/>
      <c r="CQ46" s="620"/>
      <c r="CR46" s="621">
        <v>570470</v>
      </c>
      <c r="CS46" s="622"/>
      <c r="CT46" s="622"/>
      <c r="CU46" s="622"/>
      <c r="CV46" s="622"/>
      <c r="CW46" s="622"/>
      <c r="CX46" s="622"/>
      <c r="CY46" s="623"/>
      <c r="CZ46" s="624">
        <v>8.6</v>
      </c>
      <c r="DA46" s="625"/>
      <c r="DB46" s="625"/>
      <c r="DC46" s="626"/>
      <c r="DD46" s="627">
        <v>313612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349</v>
      </c>
      <c r="CG47" s="619"/>
      <c r="CH47" s="619"/>
      <c r="CI47" s="619"/>
      <c r="CJ47" s="619"/>
      <c r="CK47" s="619"/>
      <c r="CL47" s="619"/>
      <c r="CM47" s="619"/>
      <c r="CN47" s="619"/>
      <c r="CO47" s="619"/>
      <c r="CP47" s="619"/>
      <c r="CQ47" s="620"/>
      <c r="CR47" s="621" t="s">
        <v>121</v>
      </c>
      <c r="CS47" s="634"/>
      <c r="CT47" s="634"/>
      <c r="CU47" s="634"/>
      <c r="CV47" s="634"/>
      <c r="CW47" s="634"/>
      <c r="CX47" s="634"/>
      <c r="CY47" s="635"/>
      <c r="CZ47" s="624" t="s">
        <v>121</v>
      </c>
      <c r="DA47" s="636"/>
      <c r="DB47" s="636"/>
      <c r="DC47" s="637"/>
      <c r="DD47" s="627" t="s">
        <v>121</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350</v>
      </c>
      <c r="CG48" s="619"/>
      <c r="CH48" s="619"/>
      <c r="CI48" s="619"/>
      <c r="CJ48" s="619"/>
      <c r="CK48" s="619"/>
      <c r="CL48" s="619"/>
      <c r="CM48" s="619"/>
      <c r="CN48" s="619"/>
      <c r="CO48" s="619"/>
      <c r="CP48" s="619"/>
      <c r="CQ48" s="620"/>
      <c r="CR48" s="621" t="s">
        <v>121</v>
      </c>
      <c r="CS48" s="622"/>
      <c r="CT48" s="622"/>
      <c r="CU48" s="622"/>
      <c r="CV48" s="622"/>
      <c r="CW48" s="622"/>
      <c r="CX48" s="622"/>
      <c r="CY48" s="623"/>
      <c r="CZ48" s="624" t="s">
        <v>121</v>
      </c>
      <c r="DA48" s="625"/>
      <c r="DB48" s="625"/>
      <c r="DC48" s="626"/>
      <c r="DD48" s="627" t="s">
        <v>121</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351</v>
      </c>
      <c r="CE49" s="603"/>
      <c r="CF49" s="603"/>
      <c r="CG49" s="603"/>
      <c r="CH49" s="603"/>
      <c r="CI49" s="603"/>
      <c r="CJ49" s="603"/>
      <c r="CK49" s="603"/>
      <c r="CL49" s="603"/>
      <c r="CM49" s="603"/>
      <c r="CN49" s="603"/>
      <c r="CO49" s="603"/>
      <c r="CP49" s="603"/>
      <c r="CQ49" s="604"/>
      <c r="CR49" s="605">
        <v>6668851</v>
      </c>
      <c r="CS49" s="606"/>
      <c r="CT49" s="606"/>
      <c r="CU49" s="606"/>
      <c r="CV49" s="606"/>
      <c r="CW49" s="606"/>
      <c r="CX49" s="606"/>
      <c r="CY49" s="607"/>
      <c r="CZ49" s="608">
        <v>100</v>
      </c>
      <c r="DA49" s="609"/>
      <c r="DB49" s="609"/>
      <c r="DC49" s="610"/>
      <c r="DD49" s="611">
        <v>3911775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b0VCPoehA1uSQBj36j+X0xRM7rdWLyhEPheqCwydvAbqpu60LS09qReasXT0FATU+T94iFm+YJJcoXlC7xWBtQ==" saltValue="LgH1U76rhRSja3rUdbn70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374</v>
      </c>
      <c r="C7" s="1048"/>
      <c r="D7" s="1048"/>
      <c r="E7" s="1048"/>
      <c r="F7" s="1048"/>
      <c r="G7" s="1048"/>
      <c r="H7" s="1048"/>
      <c r="I7" s="1048"/>
      <c r="J7" s="1048"/>
      <c r="K7" s="1048"/>
      <c r="L7" s="1048"/>
      <c r="M7" s="1048"/>
      <c r="N7" s="1048"/>
      <c r="O7" s="1048"/>
      <c r="P7" s="1049"/>
      <c r="Q7" s="1102">
        <v>6841</v>
      </c>
      <c r="R7" s="1103"/>
      <c r="S7" s="1103"/>
      <c r="T7" s="1103"/>
      <c r="U7" s="1103"/>
      <c r="V7" s="1103">
        <v>6669</v>
      </c>
      <c r="W7" s="1103"/>
      <c r="X7" s="1103"/>
      <c r="Y7" s="1103"/>
      <c r="Z7" s="1103"/>
      <c r="AA7" s="1103">
        <v>172</v>
      </c>
      <c r="AB7" s="1103"/>
      <c r="AC7" s="1103"/>
      <c r="AD7" s="1103"/>
      <c r="AE7" s="1104"/>
      <c r="AF7" s="1105">
        <v>46</v>
      </c>
      <c r="AG7" s="1106"/>
      <c r="AH7" s="1106"/>
      <c r="AI7" s="1106"/>
      <c r="AJ7" s="1107"/>
      <c r="AK7" s="1108">
        <v>288</v>
      </c>
      <c r="AL7" s="1109"/>
      <c r="AM7" s="1109"/>
      <c r="AN7" s="1109"/>
      <c r="AO7" s="1109"/>
      <c r="AP7" s="1109">
        <v>8353</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34"/>
    </row>
    <row r="8" spans="1:131" s="235" customFormat="1" ht="26.25" customHeight="1" x14ac:dyDescent="0.15">
      <c r="A8" s="238">
        <v>2</v>
      </c>
      <c r="B8" s="1030" t="s">
        <v>375</v>
      </c>
      <c r="C8" s="1031"/>
      <c r="D8" s="1031"/>
      <c r="E8" s="1031"/>
      <c r="F8" s="1031"/>
      <c r="G8" s="1031"/>
      <c r="H8" s="1031"/>
      <c r="I8" s="1031"/>
      <c r="J8" s="1031"/>
      <c r="K8" s="1031"/>
      <c r="L8" s="1031"/>
      <c r="M8" s="1031"/>
      <c r="N8" s="1031"/>
      <c r="O8" s="1031"/>
      <c r="P8" s="1032"/>
      <c r="Q8" s="1038">
        <v>1</v>
      </c>
      <c r="R8" s="1039"/>
      <c r="S8" s="1039"/>
      <c r="T8" s="1039"/>
      <c r="U8" s="1039"/>
      <c r="V8" s="1039">
        <v>0</v>
      </c>
      <c r="W8" s="1039"/>
      <c r="X8" s="1039"/>
      <c r="Y8" s="1039"/>
      <c r="Z8" s="1039"/>
      <c r="AA8" s="1039">
        <v>1</v>
      </c>
      <c r="AB8" s="1039"/>
      <c r="AC8" s="1039"/>
      <c r="AD8" s="1039"/>
      <c r="AE8" s="1040"/>
      <c r="AF8" s="1035">
        <v>1</v>
      </c>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377</v>
      </c>
      <c r="B23" s="937" t="s">
        <v>378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47</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121</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389</v>
      </c>
      <c r="C28" s="1048"/>
      <c r="D28" s="1048"/>
      <c r="E28" s="1048"/>
      <c r="F28" s="1048"/>
      <c r="G28" s="1048"/>
      <c r="H28" s="1048"/>
      <c r="I28" s="1048"/>
      <c r="J28" s="1048"/>
      <c r="K28" s="1048"/>
      <c r="L28" s="1048"/>
      <c r="M28" s="1048"/>
      <c r="N28" s="1048"/>
      <c r="O28" s="1048"/>
      <c r="P28" s="1049"/>
      <c r="Q28" s="1050">
        <v>1061</v>
      </c>
      <c r="R28" s="1051"/>
      <c r="S28" s="1051"/>
      <c r="T28" s="1051"/>
      <c r="U28" s="1051"/>
      <c r="V28" s="1051">
        <v>1036</v>
      </c>
      <c r="W28" s="1051"/>
      <c r="X28" s="1051"/>
      <c r="Y28" s="1051"/>
      <c r="Z28" s="1051"/>
      <c r="AA28" s="1051">
        <v>25</v>
      </c>
      <c r="AB28" s="1051"/>
      <c r="AC28" s="1051"/>
      <c r="AD28" s="1051"/>
      <c r="AE28" s="1052"/>
      <c r="AF28" s="1053">
        <v>25</v>
      </c>
      <c r="AG28" s="1051"/>
      <c r="AH28" s="1051"/>
      <c r="AI28" s="1051"/>
      <c r="AJ28" s="1054"/>
      <c r="AK28" s="1042">
        <v>64</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390</v>
      </c>
      <c r="C29" s="1031"/>
      <c r="D29" s="1031"/>
      <c r="E29" s="1031"/>
      <c r="F29" s="1031"/>
      <c r="G29" s="1031"/>
      <c r="H29" s="1031"/>
      <c r="I29" s="1031"/>
      <c r="J29" s="1031"/>
      <c r="K29" s="1031"/>
      <c r="L29" s="1031"/>
      <c r="M29" s="1031"/>
      <c r="N29" s="1031"/>
      <c r="O29" s="1031"/>
      <c r="P29" s="1032"/>
      <c r="Q29" s="1038">
        <v>949</v>
      </c>
      <c r="R29" s="1039"/>
      <c r="S29" s="1039"/>
      <c r="T29" s="1039"/>
      <c r="U29" s="1039"/>
      <c r="V29" s="1039">
        <v>845</v>
      </c>
      <c r="W29" s="1039"/>
      <c r="X29" s="1039"/>
      <c r="Y29" s="1039"/>
      <c r="Z29" s="1039"/>
      <c r="AA29" s="1039">
        <v>104</v>
      </c>
      <c r="AB29" s="1039"/>
      <c r="AC29" s="1039"/>
      <c r="AD29" s="1039"/>
      <c r="AE29" s="1040"/>
      <c r="AF29" s="1035">
        <v>104</v>
      </c>
      <c r="AG29" s="1036"/>
      <c r="AH29" s="1036"/>
      <c r="AI29" s="1036"/>
      <c r="AJ29" s="1037"/>
      <c r="AK29" s="980">
        <v>133</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391</v>
      </c>
      <c r="C30" s="1031"/>
      <c r="D30" s="1031"/>
      <c r="E30" s="1031"/>
      <c r="F30" s="1031"/>
      <c r="G30" s="1031"/>
      <c r="H30" s="1031"/>
      <c r="I30" s="1031"/>
      <c r="J30" s="1031"/>
      <c r="K30" s="1031"/>
      <c r="L30" s="1031"/>
      <c r="M30" s="1031"/>
      <c r="N30" s="1031"/>
      <c r="O30" s="1031"/>
      <c r="P30" s="1032"/>
      <c r="Q30" s="1038">
        <v>157</v>
      </c>
      <c r="R30" s="1039"/>
      <c r="S30" s="1039"/>
      <c r="T30" s="1039"/>
      <c r="U30" s="1039"/>
      <c r="V30" s="1039">
        <v>151</v>
      </c>
      <c r="W30" s="1039"/>
      <c r="X30" s="1039"/>
      <c r="Y30" s="1039"/>
      <c r="Z30" s="1039"/>
      <c r="AA30" s="1039">
        <v>6</v>
      </c>
      <c r="AB30" s="1039"/>
      <c r="AC30" s="1039"/>
      <c r="AD30" s="1039"/>
      <c r="AE30" s="1040"/>
      <c r="AF30" s="1035">
        <v>6</v>
      </c>
      <c r="AG30" s="1036"/>
      <c r="AH30" s="1036"/>
      <c r="AI30" s="1036"/>
      <c r="AJ30" s="1037"/>
      <c r="AK30" s="980">
        <v>34</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392</v>
      </c>
      <c r="C31" s="1031"/>
      <c r="D31" s="1031"/>
      <c r="E31" s="1031"/>
      <c r="F31" s="1031"/>
      <c r="G31" s="1031"/>
      <c r="H31" s="1031"/>
      <c r="I31" s="1031"/>
      <c r="J31" s="1031"/>
      <c r="K31" s="1031"/>
      <c r="L31" s="1031"/>
      <c r="M31" s="1031"/>
      <c r="N31" s="1031"/>
      <c r="O31" s="1031"/>
      <c r="P31" s="1032"/>
      <c r="Q31" s="1038">
        <v>52</v>
      </c>
      <c r="R31" s="1039"/>
      <c r="S31" s="1039"/>
      <c r="T31" s="1039"/>
      <c r="U31" s="1039"/>
      <c r="V31" s="1039">
        <v>50</v>
      </c>
      <c r="W31" s="1039"/>
      <c r="X31" s="1039"/>
      <c r="Y31" s="1039"/>
      <c r="Z31" s="1039"/>
      <c r="AA31" s="1039">
        <v>2</v>
      </c>
      <c r="AB31" s="1039"/>
      <c r="AC31" s="1039"/>
      <c r="AD31" s="1039"/>
      <c r="AE31" s="1040"/>
      <c r="AF31" s="1035">
        <v>82</v>
      </c>
      <c r="AG31" s="1036"/>
      <c r="AH31" s="1036"/>
      <c r="AI31" s="1036"/>
      <c r="AJ31" s="1037"/>
      <c r="AK31" s="980">
        <v>41</v>
      </c>
      <c r="AL31" s="971"/>
      <c r="AM31" s="971"/>
      <c r="AN31" s="971"/>
      <c r="AO31" s="971"/>
      <c r="AP31" s="971">
        <v>372</v>
      </c>
      <c r="AQ31" s="971"/>
      <c r="AR31" s="971"/>
      <c r="AS31" s="971"/>
      <c r="AT31" s="971"/>
      <c r="AU31" s="971">
        <v>372</v>
      </c>
      <c r="AV31" s="971"/>
      <c r="AW31" s="971"/>
      <c r="AX31" s="971"/>
      <c r="AY31" s="971"/>
      <c r="AZ31" s="1041" t="s">
        <v>553</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394</v>
      </c>
      <c r="C32" s="1031"/>
      <c r="D32" s="1031"/>
      <c r="E32" s="1031"/>
      <c r="F32" s="1031"/>
      <c r="G32" s="1031"/>
      <c r="H32" s="1031"/>
      <c r="I32" s="1031"/>
      <c r="J32" s="1031"/>
      <c r="K32" s="1031"/>
      <c r="L32" s="1031"/>
      <c r="M32" s="1031"/>
      <c r="N32" s="1031"/>
      <c r="O32" s="1031"/>
      <c r="P32" s="1032"/>
      <c r="Q32" s="1038">
        <v>449</v>
      </c>
      <c r="R32" s="1039"/>
      <c r="S32" s="1039"/>
      <c r="T32" s="1039"/>
      <c r="U32" s="1039"/>
      <c r="V32" s="1039">
        <v>370</v>
      </c>
      <c r="W32" s="1039"/>
      <c r="X32" s="1039"/>
      <c r="Y32" s="1039"/>
      <c r="Z32" s="1039"/>
      <c r="AA32" s="1039">
        <v>79</v>
      </c>
      <c r="AB32" s="1039"/>
      <c r="AC32" s="1039"/>
      <c r="AD32" s="1039"/>
      <c r="AE32" s="1040"/>
      <c r="AF32" s="1035">
        <v>77</v>
      </c>
      <c r="AG32" s="1036"/>
      <c r="AH32" s="1036"/>
      <c r="AI32" s="1036"/>
      <c r="AJ32" s="1037"/>
      <c r="AK32" s="980">
        <v>188</v>
      </c>
      <c r="AL32" s="971"/>
      <c r="AM32" s="971"/>
      <c r="AN32" s="971"/>
      <c r="AO32" s="971"/>
      <c r="AP32" s="971">
        <v>3458</v>
      </c>
      <c r="AQ32" s="971"/>
      <c r="AR32" s="971"/>
      <c r="AS32" s="971"/>
      <c r="AT32" s="971"/>
      <c r="AU32" s="971">
        <v>2504</v>
      </c>
      <c r="AV32" s="971"/>
      <c r="AW32" s="971"/>
      <c r="AX32" s="971"/>
      <c r="AY32" s="971"/>
      <c r="AZ32" s="1041" t="s">
        <v>553</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293</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121</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546</v>
      </c>
      <c r="C68" s="986"/>
      <c r="D68" s="986"/>
      <c r="E68" s="986"/>
      <c r="F68" s="986"/>
      <c r="G68" s="986"/>
      <c r="H68" s="986"/>
      <c r="I68" s="986"/>
      <c r="J68" s="986"/>
      <c r="K68" s="986"/>
      <c r="L68" s="986"/>
      <c r="M68" s="986"/>
      <c r="N68" s="986"/>
      <c r="O68" s="986"/>
      <c r="P68" s="987"/>
      <c r="Q68" s="988">
        <v>5250</v>
      </c>
      <c r="R68" s="982"/>
      <c r="S68" s="982"/>
      <c r="T68" s="982"/>
      <c r="U68" s="982"/>
      <c r="V68" s="982">
        <v>5104</v>
      </c>
      <c r="W68" s="982"/>
      <c r="X68" s="982"/>
      <c r="Y68" s="982"/>
      <c r="Z68" s="982"/>
      <c r="AA68" s="982">
        <v>146</v>
      </c>
      <c r="AB68" s="982"/>
      <c r="AC68" s="982"/>
      <c r="AD68" s="982"/>
      <c r="AE68" s="982"/>
      <c r="AF68" s="982">
        <v>146</v>
      </c>
      <c r="AG68" s="982"/>
      <c r="AH68" s="982"/>
      <c r="AI68" s="982"/>
      <c r="AJ68" s="982"/>
      <c r="AK68" s="982">
        <v>2418</v>
      </c>
      <c r="AL68" s="982"/>
      <c r="AM68" s="982"/>
      <c r="AN68" s="982"/>
      <c r="AO68" s="982"/>
      <c r="AP68" s="982">
        <v>0</v>
      </c>
      <c r="AQ68" s="982"/>
      <c r="AR68" s="982"/>
      <c r="AS68" s="982"/>
      <c r="AT68" s="982"/>
      <c r="AU68" s="982"/>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547</v>
      </c>
      <c r="C69" s="975"/>
      <c r="D69" s="975"/>
      <c r="E69" s="975"/>
      <c r="F69" s="975"/>
      <c r="G69" s="975"/>
      <c r="H69" s="975"/>
      <c r="I69" s="975"/>
      <c r="J69" s="975"/>
      <c r="K69" s="975"/>
      <c r="L69" s="975"/>
      <c r="M69" s="975"/>
      <c r="N69" s="975"/>
      <c r="O69" s="975"/>
      <c r="P69" s="976"/>
      <c r="Q69" s="977">
        <v>196</v>
      </c>
      <c r="R69" s="971"/>
      <c r="S69" s="971"/>
      <c r="T69" s="971"/>
      <c r="U69" s="971"/>
      <c r="V69" s="971">
        <v>177</v>
      </c>
      <c r="W69" s="971"/>
      <c r="X69" s="971"/>
      <c r="Y69" s="971"/>
      <c r="Z69" s="971"/>
      <c r="AA69" s="971">
        <v>19</v>
      </c>
      <c r="AB69" s="971"/>
      <c r="AC69" s="971"/>
      <c r="AD69" s="971"/>
      <c r="AE69" s="971"/>
      <c r="AF69" s="971">
        <v>19</v>
      </c>
      <c r="AG69" s="971"/>
      <c r="AH69" s="971"/>
      <c r="AI69" s="971"/>
      <c r="AJ69" s="971"/>
      <c r="AK69" s="971">
        <v>10</v>
      </c>
      <c r="AL69" s="971"/>
      <c r="AM69" s="971"/>
      <c r="AN69" s="971"/>
      <c r="AO69" s="971"/>
      <c r="AP69" s="971" t="s">
        <v>553</v>
      </c>
      <c r="AQ69" s="971"/>
      <c r="AR69" s="971"/>
      <c r="AS69" s="971"/>
      <c r="AT69" s="971"/>
      <c r="AU69" s="971"/>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548</v>
      </c>
      <c r="C70" s="975"/>
      <c r="D70" s="975"/>
      <c r="E70" s="975"/>
      <c r="F70" s="975"/>
      <c r="G70" s="975"/>
      <c r="H70" s="975"/>
      <c r="I70" s="975"/>
      <c r="J70" s="975"/>
      <c r="K70" s="975"/>
      <c r="L70" s="975"/>
      <c r="M70" s="975"/>
      <c r="N70" s="975"/>
      <c r="O70" s="975"/>
      <c r="P70" s="976"/>
      <c r="Q70" s="977">
        <v>592</v>
      </c>
      <c r="R70" s="971"/>
      <c r="S70" s="971"/>
      <c r="T70" s="971"/>
      <c r="U70" s="971"/>
      <c r="V70" s="971">
        <v>554</v>
      </c>
      <c r="W70" s="971"/>
      <c r="X70" s="971"/>
      <c r="Y70" s="971"/>
      <c r="Z70" s="971"/>
      <c r="AA70" s="971">
        <v>38</v>
      </c>
      <c r="AB70" s="971"/>
      <c r="AC70" s="971"/>
      <c r="AD70" s="971"/>
      <c r="AE70" s="971"/>
      <c r="AF70" s="971">
        <v>38</v>
      </c>
      <c r="AG70" s="971"/>
      <c r="AH70" s="971"/>
      <c r="AI70" s="971"/>
      <c r="AJ70" s="971"/>
      <c r="AK70" s="971">
        <v>30</v>
      </c>
      <c r="AL70" s="971"/>
      <c r="AM70" s="971"/>
      <c r="AN70" s="971"/>
      <c r="AO70" s="971"/>
      <c r="AP70" s="971">
        <v>23</v>
      </c>
      <c r="AQ70" s="971"/>
      <c r="AR70" s="971"/>
      <c r="AS70" s="971"/>
      <c r="AT70" s="971"/>
      <c r="AU70" s="971"/>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549</v>
      </c>
      <c r="C71" s="975"/>
      <c r="D71" s="975"/>
      <c r="E71" s="975"/>
      <c r="F71" s="975"/>
      <c r="G71" s="975"/>
      <c r="H71" s="975"/>
      <c r="I71" s="975"/>
      <c r="J71" s="975"/>
      <c r="K71" s="975"/>
      <c r="L71" s="975"/>
      <c r="M71" s="975"/>
      <c r="N71" s="975"/>
      <c r="O71" s="975"/>
      <c r="P71" s="976"/>
      <c r="Q71" s="977">
        <v>1049</v>
      </c>
      <c r="R71" s="971"/>
      <c r="S71" s="971"/>
      <c r="T71" s="971"/>
      <c r="U71" s="971"/>
      <c r="V71" s="971">
        <v>1033</v>
      </c>
      <c r="W71" s="971"/>
      <c r="X71" s="971"/>
      <c r="Y71" s="971"/>
      <c r="Z71" s="971"/>
      <c r="AA71" s="971">
        <v>16</v>
      </c>
      <c r="AB71" s="971"/>
      <c r="AC71" s="971"/>
      <c r="AD71" s="971"/>
      <c r="AE71" s="971"/>
      <c r="AF71" s="971">
        <v>14</v>
      </c>
      <c r="AG71" s="971"/>
      <c r="AH71" s="971"/>
      <c r="AI71" s="971"/>
      <c r="AJ71" s="971"/>
      <c r="AK71" s="971">
        <v>124</v>
      </c>
      <c r="AL71" s="971"/>
      <c r="AM71" s="971"/>
      <c r="AN71" s="971"/>
      <c r="AO71" s="971"/>
      <c r="AP71" s="971">
        <v>723</v>
      </c>
      <c r="AQ71" s="971"/>
      <c r="AR71" s="971"/>
      <c r="AS71" s="971"/>
      <c r="AT71" s="971"/>
      <c r="AU71" s="971"/>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550</v>
      </c>
      <c r="C72" s="975"/>
      <c r="D72" s="975"/>
      <c r="E72" s="975"/>
      <c r="F72" s="975"/>
      <c r="G72" s="975"/>
      <c r="H72" s="975"/>
      <c r="I72" s="975"/>
      <c r="J72" s="975"/>
      <c r="K72" s="975"/>
      <c r="L72" s="975"/>
      <c r="M72" s="975"/>
      <c r="N72" s="975"/>
      <c r="O72" s="975"/>
      <c r="P72" s="976"/>
      <c r="Q72" s="977">
        <v>120</v>
      </c>
      <c r="R72" s="971"/>
      <c r="S72" s="971"/>
      <c r="T72" s="971"/>
      <c r="U72" s="971"/>
      <c r="V72" s="971">
        <v>102</v>
      </c>
      <c r="W72" s="971"/>
      <c r="X72" s="971"/>
      <c r="Y72" s="971"/>
      <c r="Z72" s="971"/>
      <c r="AA72" s="971">
        <v>18</v>
      </c>
      <c r="AB72" s="971"/>
      <c r="AC72" s="971"/>
      <c r="AD72" s="971"/>
      <c r="AE72" s="971"/>
      <c r="AF72" s="971">
        <v>18</v>
      </c>
      <c r="AG72" s="971"/>
      <c r="AH72" s="971"/>
      <c r="AI72" s="971"/>
      <c r="AJ72" s="971"/>
      <c r="AK72" s="971">
        <v>3</v>
      </c>
      <c r="AL72" s="971"/>
      <c r="AM72" s="971"/>
      <c r="AN72" s="971"/>
      <c r="AO72" s="971"/>
      <c r="AP72" s="971">
        <v>165</v>
      </c>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551</v>
      </c>
      <c r="C73" s="975"/>
      <c r="D73" s="975"/>
      <c r="E73" s="975"/>
      <c r="F73" s="975"/>
      <c r="G73" s="975"/>
      <c r="H73" s="975"/>
      <c r="I73" s="975"/>
      <c r="J73" s="975"/>
      <c r="K73" s="975"/>
      <c r="L73" s="975"/>
      <c r="M73" s="975"/>
      <c r="N73" s="975"/>
      <c r="O73" s="975"/>
      <c r="P73" s="976"/>
      <c r="Q73" s="977">
        <v>270</v>
      </c>
      <c r="R73" s="971"/>
      <c r="S73" s="971"/>
      <c r="T73" s="971"/>
      <c r="U73" s="971"/>
      <c r="V73" s="971">
        <v>247</v>
      </c>
      <c r="W73" s="971"/>
      <c r="X73" s="971"/>
      <c r="Y73" s="971"/>
      <c r="Z73" s="971"/>
      <c r="AA73" s="971">
        <v>23</v>
      </c>
      <c r="AB73" s="971"/>
      <c r="AC73" s="971"/>
      <c r="AD73" s="971"/>
      <c r="AE73" s="971"/>
      <c r="AF73" s="971">
        <v>23</v>
      </c>
      <c r="AG73" s="971"/>
      <c r="AH73" s="971"/>
      <c r="AI73" s="971"/>
      <c r="AJ73" s="971"/>
      <c r="AK73" s="971" t="s">
        <v>553</v>
      </c>
      <c r="AL73" s="971"/>
      <c r="AM73" s="971"/>
      <c r="AN73" s="971"/>
      <c r="AO73" s="971"/>
      <c r="AP73" s="971" t="s">
        <v>553</v>
      </c>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552</v>
      </c>
      <c r="C74" s="975"/>
      <c r="D74" s="975"/>
      <c r="E74" s="975"/>
      <c r="F74" s="975"/>
      <c r="G74" s="975"/>
      <c r="H74" s="975"/>
      <c r="I74" s="975"/>
      <c r="J74" s="975"/>
      <c r="K74" s="975"/>
      <c r="L74" s="975"/>
      <c r="M74" s="975"/>
      <c r="N74" s="975"/>
      <c r="O74" s="975"/>
      <c r="P74" s="976"/>
      <c r="Q74" s="977">
        <v>315636</v>
      </c>
      <c r="R74" s="971"/>
      <c r="S74" s="971"/>
      <c r="T74" s="971"/>
      <c r="U74" s="971"/>
      <c r="V74" s="971">
        <v>306127</v>
      </c>
      <c r="W74" s="971"/>
      <c r="X74" s="971"/>
      <c r="Y74" s="971"/>
      <c r="Z74" s="971"/>
      <c r="AA74" s="971">
        <v>9509</v>
      </c>
      <c r="AB74" s="971"/>
      <c r="AC74" s="971"/>
      <c r="AD74" s="971"/>
      <c r="AE74" s="971"/>
      <c r="AF74" s="971">
        <v>6033</v>
      </c>
      <c r="AG74" s="971"/>
      <c r="AH74" s="971"/>
      <c r="AI74" s="971"/>
      <c r="AJ74" s="971"/>
      <c r="AK74" s="971" t="s">
        <v>553</v>
      </c>
      <c r="AL74" s="971"/>
      <c r="AM74" s="971"/>
      <c r="AN74" s="971"/>
      <c r="AO74" s="971"/>
      <c r="AP74" s="971" t="s">
        <v>553</v>
      </c>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15">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624013</v>
      </c>
      <c r="AB110" s="889"/>
      <c r="AC110" s="889"/>
      <c r="AD110" s="889"/>
      <c r="AE110" s="890"/>
      <c r="AF110" s="891">
        <v>647585</v>
      </c>
      <c r="AG110" s="889"/>
      <c r="AH110" s="889"/>
      <c r="AI110" s="889"/>
      <c r="AJ110" s="890"/>
      <c r="AK110" s="891">
        <v>683572</v>
      </c>
      <c r="AL110" s="889"/>
      <c r="AM110" s="889"/>
      <c r="AN110" s="889"/>
      <c r="AO110" s="890"/>
      <c r="AP110" s="892">
        <v>23.6</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8326653</v>
      </c>
      <c r="BR110" s="842"/>
      <c r="BS110" s="842"/>
      <c r="BT110" s="842"/>
      <c r="BU110" s="842"/>
      <c r="BV110" s="842">
        <v>8627453</v>
      </c>
      <c r="BW110" s="842"/>
      <c r="BX110" s="842"/>
      <c r="BY110" s="842"/>
      <c r="BZ110" s="842"/>
      <c r="CA110" s="842">
        <v>8353175</v>
      </c>
      <c r="CB110" s="842"/>
      <c r="CC110" s="842"/>
      <c r="CD110" s="842"/>
      <c r="CE110" s="842"/>
      <c r="CF110" s="866">
        <v>288.89999999999998</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121</v>
      </c>
      <c r="DH110" s="842"/>
      <c r="DI110" s="842"/>
      <c r="DJ110" s="842"/>
      <c r="DK110" s="842"/>
      <c r="DL110" s="842" t="s">
        <v>121</v>
      </c>
      <c r="DM110" s="842"/>
      <c r="DN110" s="842"/>
      <c r="DO110" s="842"/>
      <c r="DP110" s="842"/>
      <c r="DQ110" s="842" t="s">
        <v>121</v>
      </c>
      <c r="DR110" s="842"/>
      <c r="DS110" s="842"/>
      <c r="DT110" s="842"/>
      <c r="DU110" s="842"/>
      <c r="DV110" s="843" t="s">
        <v>121</v>
      </c>
      <c r="DW110" s="843"/>
      <c r="DX110" s="843"/>
      <c r="DY110" s="843"/>
      <c r="DZ110" s="844"/>
    </row>
    <row r="111" spans="1:131" s="230" customFormat="1" ht="26.25" customHeight="1" x14ac:dyDescent="0.15">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121</v>
      </c>
      <c r="AB111" s="919"/>
      <c r="AC111" s="919"/>
      <c r="AD111" s="919"/>
      <c r="AE111" s="920"/>
      <c r="AF111" s="921" t="s">
        <v>121</v>
      </c>
      <c r="AG111" s="919"/>
      <c r="AH111" s="919"/>
      <c r="AI111" s="919"/>
      <c r="AJ111" s="920"/>
      <c r="AK111" s="921" t="s">
        <v>121</v>
      </c>
      <c r="AL111" s="919"/>
      <c r="AM111" s="919"/>
      <c r="AN111" s="919"/>
      <c r="AO111" s="920"/>
      <c r="AP111" s="922" t="s">
        <v>121</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121</v>
      </c>
      <c r="BR111" s="817"/>
      <c r="BS111" s="817"/>
      <c r="BT111" s="817"/>
      <c r="BU111" s="817"/>
      <c r="BV111" s="817" t="s">
        <v>121</v>
      </c>
      <c r="BW111" s="817"/>
      <c r="BX111" s="817"/>
      <c r="BY111" s="817"/>
      <c r="BZ111" s="817"/>
      <c r="CA111" s="817" t="s">
        <v>121</v>
      </c>
      <c r="CB111" s="817"/>
      <c r="CC111" s="817"/>
      <c r="CD111" s="817"/>
      <c r="CE111" s="817"/>
      <c r="CF111" s="875" t="s">
        <v>121</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121</v>
      </c>
      <c r="DH111" s="817"/>
      <c r="DI111" s="817"/>
      <c r="DJ111" s="817"/>
      <c r="DK111" s="817"/>
      <c r="DL111" s="817" t="s">
        <v>121</v>
      </c>
      <c r="DM111" s="817"/>
      <c r="DN111" s="817"/>
      <c r="DO111" s="817"/>
      <c r="DP111" s="817"/>
      <c r="DQ111" s="817" t="s">
        <v>121</v>
      </c>
      <c r="DR111" s="817"/>
      <c r="DS111" s="817"/>
      <c r="DT111" s="817"/>
      <c r="DU111" s="817"/>
      <c r="DV111" s="794" t="s">
        <v>121</v>
      </c>
      <c r="DW111" s="794"/>
      <c r="DX111" s="794"/>
      <c r="DY111" s="794"/>
      <c r="DZ111" s="795"/>
    </row>
    <row r="112" spans="1:131" s="230" customFormat="1" ht="26.25" customHeight="1" x14ac:dyDescent="0.15">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121</v>
      </c>
      <c r="AB112" s="780"/>
      <c r="AC112" s="780"/>
      <c r="AD112" s="780"/>
      <c r="AE112" s="781"/>
      <c r="AF112" s="782" t="s">
        <v>121</v>
      </c>
      <c r="AG112" s="780"/>
      <c r="AH112" s="780"/>
      <c r="AI112" s="780"/>
      <c r="AJ112" s="781"/>
      <c r="AK112" s="782" t="s">
        <v>121</v>
      </c>
      <c r="AL112" s="780"/>
      <c r="AM112" s="780"/>
      <c r="AN112" s="780"/>
      <c r="AO112" s="781"/>
      <c r="AP112" s="824" t="s">
        <v>121</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2701942</v>
      </c>
      <c r="BR112" s="817"/>
      <c r="BS112" s="817"/>
      <c r="BT112" s="817"/>
      <c r="BU112" s="817"/>
      <c r="BV112" s="817">
        <v>2885669</v>
      </c>
      <c r="BW112" s="817"/>
      <c r="BX112" s="817"/>
      <c r="BY112" s="817"/>
      <c r="BZ112" s="817"/>
      <c r="CA112" s="817">
        <v>2876162</v>
      </c>
      <c r="CB112" s="817"/>
      <c r="CC112" s="817"/>
      <c r="CD112" s="817"/>
      <c r="CE112" s="817"/>
      <c r="CF112" s="875">
        <v>99.5</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121</v>
      </c>
      <c r="DH112" s="817"/>
      <c r="DI112" s="817"/>
      <c r="DJ112" s="817"/>
      <c r="DK112" s="817"/>
      <c r="DL112" s="817" t="s">
        <v>121</v>
      </c>
      <c r="DM112" s="817"/>
      <c r="DN112" s="817"/>
      <c r="DO112" s="817"/>
      <c r="DP112" s="817"/>
      <c r="DQ112" s="817" t="s">
        <v>121</v>
      </c>
      <c r="DR112" s="817"/>
      <c r="DS112" s="817"/>
      <c r="DT112" s="817"/>
      <c r="DU112" s="817"/>
      <c r="DV112" s="794" t="s">
        <v>121</v>
      </c>
      <c r="DW112" s="794"/>
      <c r="DX112" s="794"/>
      <c r="DY112" s="794"/>
      <c r="DZ112" s="795"/>
    </row>
    <row r="113" spans="1:130" s="230" customFormat="1" ht="26.25" customHeight="1" x14ac:dyDescent="0.15">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152255</v>
      </c>
      <c r="AB113" s="919"/>
      <c r="AC113" s="919"/>
      <c r="AD113" s="919"/>
      <c r="AE113" s="920"/>
      <c r="AF113" s="921">
        <v>152352</v>
      </c>
      <c r="AG113" s="919"/>
      <c r="AH113" s="919"/>
      <c r="AI113" s="919"/>
      <c r="AJ113" s="920"/>
      <c r="AK113" s="921">
        <v>172836</v>
      </c>
      <c r="AL113" s="919"/>
      <c r="AM113" s="919"/>
      <c r="AN113" s="919"/>
      <c r="AO113" s="920"/>
      <c r="AP113" s="922">
        <v>6</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110142</v>
      </c>
      <c r="BR113" s="817"/>
      <c r="BS113" s="817"/>
      <c r="BT113" s="817"/>
      <c r="BU113" s="817"/>
      <c r="BV113" s="817">
        <v>99451</v>
      </c>
      <c r="BW113" s="817"/>
      <c r="BX113" s="817"/>
      <c r="BY113" s="817"/>
      <c r="BZ113" s="817"/>
      <c r="CA113" s="817">
        <v>77098</v>
      </c>
      <c r="CB113" s="817"/>
      <c r="CC113" s="817"/>
      <c r="CD113" s="817"/>
      <c r="CE113" s="817"/>
      <c r="CF113" s="875">
        <v>2.7</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121</v>
      </c>
      <c r="DH113" s="780"/>
      <c r="DI113" s="780"/>
      <c r="DJ113" s="780"/>
      <c r="DK113" s="781"/>
      <c r="DL113" s="782" t="s">
        <v>121</v>
      </c>
      <c r="DM113" s="780"/>
      <c r="DN113" s="780"/>
      <c r="DO113" s="780"/>
      <c r="DP113" s="781"/>
      <c r="DQ113" s="782" t="s">
        <v>121</v>
      </c>
      <c r="DR113" s="780"/>
      <c r="DS113" s="780"/>
      <c r="DT113" s="780"/>
      <c r="DU113" s="781"/>
      <c r="DV113" s="824" t="s">
        <v>121</v>
      </c>
      <c r="DW113" s="825"/>
      <c r="DX113" s="825"/>
      <c r="DY113" s="825"/>
      <c r="DZ113" s="826"/>
    </row>
    <row r="114" spans="1:130" s="230" customFormat="1" ht="26.25" customHeight="1" x14ac:dyDescent="0.15">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21795</v>
      </c>
      <c r="AB114" s="780"/>
      <c r="AC114" s="780"/>
      <c r="AD114" s="780"/>
      <c r="AE114" s="781"/>
      <c r="AF114" s="782">
        <v>25312</v>
      </c>
      <c r="AG114" s="780"/>
      <c r="AH114" s="780"/>
      <c r="AI114" s="780"/>
      <c r="AJ114" s="781"/>
      <c r="AK114" s="782">
        <v>27163</v>
      </c>
      <c r="AL114" s="780"/>
      <c r="AM114" s="780"/>
      <c r="AN114" s="780"/>
      <c r="AO114" s="781"/>
      <c r="AP114" s="824">
        <v>0.9</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417329</v>
      </c>
      <c r="BR114" s="817"/>
      <c r="BS114" s="817"/>
      <c r="BT114" s="817"/>
      <c r="BU114" s="817"/>
      <c r="BV114" s="817">
        <v>268106</v>
      </c>
      <c r="BW114" s="817"/>
      <c r="BX114" s="817"/>
      <c r="BY114" s="817"/>
      <c r="BZ114" s="817"/>
      <c r="CA114" s="817">
        <v>297006</v>
      </c>
      <c r="CB114" s="817"/>
      <c r="CC114" s="817"/>
      <c r="CD114" s="817"/>
      <c r="CE114" s="817"/>
      <c r="CF114" s="875">
        <v>10.3</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121</v>
      </c>
      <c r="DH114" s="780"/>
      <c r="DI114" s="780"/>
      <c r="DJ114" s="780"/>
      <c r="DK114" s="781"/>
      <c r="DL114" s="782" t="s">
        <v>121</v>
      </c>
      <c r="DM114" s="780"/>
      <c r="DN114" s="780"/>
      <c r="DO114" s="780"/>
      <c r="DP114" s="781"/>
      <c r="DQ114" s="782" t="s">
        <v>121</v>
      </c>
      <c r="DR114" s="780"/>
      <c r="DS114" s="780"/>
      <c r="DT114" s="780"/>
      <c r="DU114" s="781"/>
      <c r="DV114" s="824" t="s">
        <v>121</v>
      </c>
      <c r="DW114" s="825"/>
      <c r="DX114" s="825"/>
      <c r="DY114" s="825"/>
      <c r="DZ114" s="826"/>
    </row>
    <row r="115" spans="1:130" s="230" customFormat="1" ht="26.25" customHeight="1" x14ac:dyDescent="0.15">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v>
      </c>
      <c r="AB115" s="919"/>
      <c r="AC115" s="919"/>
      <c r="AD115" s="919"/>
      <c r="AE115" s="920"/>
      <c r="AF115" s="921">
        <v>2</v>
      </c>
      <c r="AG115" s="919"/>
      <c r="AH115" s="919"/>
      <c r="AI115" s="919"/>
      <c r="AJ115" s="920"/>
      <c r="AK115" s="921">
        <v>2</v>
      </c>
      <c r="AL115" s="919"/>
      <c r="AM115" s="919"/>
      <c r="AN115" s="919"/>
      <c r="AO115" s="920"/>
      <c r="AP115" s="922">
        <v>0</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121</v>
      </c>
      <c r="BR115" s="817"/>
      <c r="BS115" s="817"/>
      <c r="BT115" s="817"/>
      <c r="BU115" s="817"/>
      <c r="BV115" s="817" t="s">
        <v>121</v>
      </c>
      <c r="BW115" s="817"/>
      <c r="BX115" s="817"/>
      <c r="BY115" s="817"/>
      <c r="BZ115" s="817"/>
      <c r="CA115" s="817" t="s">
        <v>121</v>
      </c>
      <c r="CB115" s="817"/>
      <c r="CC115" s="817"/>
      <c r="CD115" s="817"/>
      <c r="CE115" s="817"/>
      <c r="CF115" s="875" t="s">
        <v>121</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121</v>
      </c>
      <c r="DH115" s="780"/>
      <c r="DI115" s="780"/>
      <c r="DJ115" s="780"/>
      <c r="DK115" s="781"/>
      <c r="DL115" s="782" t="s">
        <v>121</v>
      </c>
      <c r="DM115" s="780"/>
      <c r="DN115" s="780"/>
      <c r="DO115" s="780"/>
      <c r="DP115" s="781"/>
      <c r="DQ115" s="782" t="s">
        <v>121</v>
      </c>
      <c r="DR115" s="780"/>
      <c r="DS115" s="780"/>
      <c r="DT115" s="780"/>
      <c r="DU115" s="781"/>
      <c r="DV115" s="824" t="s">
        <v>121</v>
      </c>
      <c r="DW115" s="825"/>
      <c r="DX115" s="825"/>
      <c r="DY115" s="825"/>
      <c r="DZ115" s="826"/>
    </row>
    <row r="116" spans="1:130" s="230" customFormat="1" ht="26.25" customHeight="1" x14ac:dyDescent="0.15">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121</v>
      </c>
      <c r="AB116" s="780"/>
      <c r="AC116" s="780"/>
      <c r="AD116" s="780"/>
      <c r="AE116" s="781"/>
      <c r="AF116" s="782" t="s">
        <v>121</v>
      </c>
      <c r="AG116" s="780"/>
      <c r="AH116" s="780"/>
      <c r="AI116" s="780"/>
      <c r="AJ116" s="781"/>
      <c r="AK116" s="782" t="s">
        <v>121</v>
      </c>
      <c r="AL116" s="780"/>
      <c r="AM116" s="780"/>
      <c r="AN116" s="780"/>
      <c r="AO116" s="781"/>
      <c r="AP116" s="824" t="s">
        <v>121</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121</v>
      </c>
      <c r="BR116" s="817"/>
      <c r="BS116" s="817"/>
      <c r="BT116" s="817"/>
      <c r="BU116" s="817"/>
      <c r="BV116" s="817" t="s">
        <v>121</v>
      </c>
      <c r="BW116" s="817"/>
      <c r="BX116" s="817"/>
      <c r="BY116" s="817"/>
      <c r="BZ116" s="817"/>
      <c r="CA116" s="817" t="s">
        <v>121</v>
      </c>
      <c r="CB116" s="817"/>
      <c r="CC116" s="817"/>
      <c r="CD116" s="817"/>
      <c r="CE116" s="817"/>
      <c r="CF116" s="875" t="s">
        <v>121</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121</v>
      </c>
      <c r="DH116" s="780"/>
      <c r="DI116" s="780"/>
      <c r="DJ116" s="780"/>
      <c r="DK116" s="781"/>
      <c r="DL116" s="782" t="s">
        <v>121</v>
      </c>
      <c r="DM116" s="780"/>
      <c r="DN116" s="780"/>
      <c r="DO116" s="780"/>
      <c r="DP116" s="781"/>
      <c r="DQ116" s="782" t="s">
        <v>121</v>
      </c>
      <c r="DR116" s="780"/>
      <c r="DS116" s="780"/>
      <c r="DT116" s="780"/>
      <c r="DU116" s="781"/>
      <c r="DV116" s="824" t="s">
        <v>121</v>
      </c>
      <c r="DW116" s="825"/>
      <c r="DX116" s="825"/>
      <c r="DY116" s="825"/>
      <c r="DZ116" s="826"/>
    </row>
    <row r="117" spans="1:130" s="230"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798067</v>
      </c>
      <c r="AB117" s="903"/>
      <c r="AC117" s="903"/>
      <c r="AD117" s="903"/>
      <c r="AE117" s="904"/>
      <c r="AF117" s="905">
        <v>825251</v>
      </c>
      <c r="AG117" s="903"/>
      <c r="AH117" s="903"/>
      <c r="AI117" s="903"/>
      <c r="AJ117" s="904"/>
      <c r="AK117" s="905">
        <v>883573</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121</v>
      </c>
      <c r="BR117" s="817"/>
      <c r="BS117" s="817"/>
      <c r="BT117" s="817"/>
      <c r="BU117" s="817"/>
      <c r="BV117" s="817" t="s">
        <v>121</v>
      </c>
      <c r="BW117" s="817"/>
      <c r="BX117" s="817"/>
      <c r="BY117" s="817"/>
      <c r="BZ117" s="817"/>
      <c r="CA117" s="817" t="s">
        <v>121</v>
      </c>
      <c r="CB117" s="817"/>
      <c r="CC117" s="817"/>
      <c r="CD117" s="817"/>
      <c r="CE117" s="817"/>
      <c r="CF117" s="875" t="s">
        <v>121</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121</v>
      </c>
      <c r="DH117" s="780"/>
      <c r="DI117" s="780"/>
      <c r="DJ117" s="780"/>
      <c r="DK117" s="781"/>
      <c r="DL117" s="782" t="s">
        <v>121</v>
      </c>
      <c r="DM117" s="780"/>
      <c r="DN117" s="780"/>
      <c r="DO117" s="780"/>
      <c r="DP117" s="781"/>
      <c r="DQ117" s="782" t="s">
        <v>121</v>
      </c>
      <c r="DR117" s="780"/>
      <c r="DS117" s="780"/>
      <c r="DT117" s="780"/>
      <c r="DU117" s="781"/>
      <c r="DV117" s="824" t="s">
        <v>121</v>
      </c>
      <c r="DW117" s="825"/>
      <c r="DX117" s="825"/>
      <c r="DY117" s="825"/>
      <c r="DZ117" s="826"/>
    </row>
    <row r="118" spans="1:130" s="230" customFormat="1" ht="26.25" customHeight="1" x14ac:dyDescent="0.15">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121</v>
      </c>
      <c r="BR118" s="845"/>
      <c r="BS118" s="845"/>
      <c r="BT118" s="845"/>
      <c r="BU118" s="845"/>
      <c r="BV118" s="845" t="s">
        <v>121</v>
      </c>
      <c r="BW118" s="845"/>
      <c r="BX118" s="845"/>
      <c r="BY118" s="845"/>
      <c r="BZ118" s="845"/>
      <c r="CA118" s="845" t="s">
        <v>121</v>
      </c>
      <c r="CB118" s="845"/>
      <c r="CC118" s="845"/>
      <c r="CD118" s="845"/>
      <c r="CE118" s="845"/>
      <c r="CF118" s="875" t="s">
        <v>121</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121</v>
      </c>
      <c r="DH118" s="780"/>
      <c r="DI118" s="780"/>
      <c r="DJ118" s="780"/>
      <c r="DK118" s="781"/>
      <c r="DL118" s="782" t="s">
        <v>121</v>
      </c>
      <c r="DM118" s="780"/>
      <c r="DN118" s="780"/>
      <c r="DO118" s="780"/>
      <c r="DP118" s="781"/>
      <c r="DQ118" s="782" t="s">
        <v>121</v>
      </c>
      <c r="DR118" s="780"/>
      <c r="DS118" s="780"/>
      <c r="DT118" s="780"/>
      <c r="DU118" s="781"/>
      <c r="DV118" s="824" t="s">
        <v>121</v>
      </c>
      <c r="DW118" s="825"/>
      <c r="DX118" s="825"/>
      <c r="DY118" s="825"/>
      <c r="DZ118" s="826"/>
    </row>
    <row r="119" spans="1:130" s="230" customFormat="1" ht="26.25" customHeight="1" x14ac:dyDescent="0.15">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121</v>
      </c>
      <c r="AB119" s="889"/>
      <c r="AC119" s="889"/>
      <c r="AD119" s="889"/>
      <c r="AE119" s="890"/>
      <c r="AF119" s="891" t="s">
        <v>121</v>
      </c>
      <c r="AG119" s="889"/>
      <c r="AH119" s="889"/>
      <c r="AI119" s="889"/>
      <c r="AJ119" s="890"/>
      <c r="AK119" s="891" t="s">
        <v>121</v>
      </c>
      <c r="AL119" s="889"/>
      <c r="AM119" s="889"/>
      <c r="AN119" s="889"/>
      <c r="AO119" s="890"/>
      <c r="AP119" s="892" t="s">
        <v>121</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11556066</v>
      </c>
      <c r="BR119" s="845"/>
      <c r="BS119" s="845"/>
      <c r="BT119" s="845"/>
      <c r="BU119" s="845"/>
      <c r="BV119" s="845">
        <v>11880679</v>
      </c>
      <c r="BW119" s="845"/>
      <c r="BX119" s="845"/>
      <c r="BY119" s="845"/>
      <c r="BZ119" s="845"/>
      <c r="CA119" s="845">
        <v>11603441</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121</v>
      </c>
      <c r="DH119" s="764"/>
      <c r="DI119" s="764"/>
      <c r="DJ119" s="764"/>
      <c r="DK119" s="765"/>
      <c r="DL119" s="766" t="s">
        <v>121</v>
      </c>
      <c r="DM119" s="764"/>
      <c r="DN119" s="764"/>
      <c r="DO119" s="764"/>
      <c r="DP119" s="765"/>
      <c r="DQ119" s="766" t="s">
        <v>121</v>
      </c>
      <c r="DR119" s="764"/>
      <c r="DS119" s="764"/>
      <c r="DT119" s="764"/>
      <c r="DU119" s="765"/>
      <c r="DV119" s="848" t="s">
        <v>121</v>
      </c>
      <c r="DW119" s="849"/>
      <c r="DX119" s="849"/>
      <c r="DY119" s="849"/>
      <c r="DZ119" s="850"/>
    </row>
    <row r="120" spans="1:130" s="230" customFormat="1" ht="26.25" customHeight="1" x14ac:dyDescent="0.15">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121</v>
      </c>
      <c r="AB120" s="780"/>
      <c r="AC120" s="780"/>
      <c r="AD120" s="780"/>
      <c r="AE120" s="781"/>
      <c r="AF120" s="782" t="s">
        <v>121</v>
      </c>
      <c r="AG120" s="780"/>
      <c r="AH120" s="780"/>
      <c r="AI120" s="780"/>
      <c r="AJ120" s="781"/>
      <c r="AK120" s="782" t="s">
        <v>121</v>
      </c>
      <c r="AL120" s="780"/>
      <c r="AM120" s="780"/>
      <c r="AN120" s="780"/>
      <c r="AO120" s="781"/>
      <c r="AP120" s="824" t="s">
        <v>121</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2708718</v>
      </c>
      <c r="BR120" s="842"/>
      <c r="BS120" s="842"/>
      <c r="BT120" s="842"/>
      <c r="BU120" s="842"/>
      <c r="BV120" s="842">
        <v>2890582</v>
      </c>
      <c r="BW120" s="842"/>
      <c r="BX120" s="842"/>
      <c r="BY120" s="842"/>
      <c r="BZ120" s="842"/>
      <c r="CA120" s="842">
        <v>3434871</v>
      </c>
      <c r="CB120" s="842"/>
      <c r="CC120" s="842"/>
      <c r="CD120" s="842"/>
      <c r="CE120" s="842"/>
      <c r="CF120" s="866">
        <v>118.8</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t="s">
        <v>121</v>
      </c>
      <c r="DH120" s="842"/>
      <c r="DI120" s="842"/>
      <c r="DJ120" s="842"/>
      <c r="DK120" s="842"/>
      <c r="DL120" s="842" t="s">
        <v>121</v>
      </c>
      <c r="DM120" s="842"/>
      <c r="DN120" s="842"/>
      <c r="DO120" s="842"/>
      <c r="DP120" s="842"/>
      <c r="DQ120" s="842">
        <v>2503799</v>
      </c>
      <c r="DR120" s="842"/>
      <c r="DS120" s="842"/>
      <c r="DT120" s="842"/>
      <c r="DU120" s="842"/>
      <c r="DV120" s="843">
        <v>86.6</v>
      </c>
      <c r="DW120" s="843"/>
      <c r="DX120" s="843"/>
      <c r="DY120" s="843"/>
      <c r="DZ120" s="844"/>
    </row>
    <row r="121" spans="1:130" s="230" customFormat="1" ht="26.25" customHeight="1" x14ac:dyDescent="0.15">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121</v>
      </c>
      <c r="AB121" s="780"/>
      <c r="AC121" s="780"/>
      <c r="AD121" s="780"/>
      <c r="AE121" s="781"/>
      <c r="AF121" s="782" t="s">
        <v>121</v>
      </c>
      <c r="AG121" s="780"/>
      <c r="AH121" s="780"/>
      <c r="AI121" s="780"/>
      <c r="AJ121" s="781"/>
      <c r="AK121" s="782" t="s">
        <v>121</v>
      </c>
      <c r="AL121" s="780"/>
      <c r="AM121" s="780"/>
      <c r="AN121" s="780"/>
      <c r="AO121" s="781"/>
      <c r="AP121" s="824" t="s">
        <v>121</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t="s">
        <v>121</v>
      </c>
      <c r="BR121" s="817"/>
      <c r="BS121" s="817"/>
      <c r="BT121" s="817"/>
      <c r="BU121" s="817"/>
      <c r="BV121" s="817">
        <v>176903</v>
      </c>
      <c r="BW121" s="817"/>
      <c r="BX121" s="817"/>
      <c r="BY121" s="817"/>
      <c r="BZ121" s="817"/>
      <c r="CA121" s="817">
        <v>332133</v>
      </c>
      <c r="CB121" s="817"/>
      <c r="CC121" s="817"/>
      <c r="CD121" s="817"/>
      <c r="CE121" s="817"/>
      <c r="CF121" s="875">
        <v>11.5</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t="s">
        <v>121</v>
      </c>
      <c r="DH121" s="817"/>
      <c r="DI121" s="817"/>
      <c r="DJ121" s="817"/>
      <c r="DK121" s="817"/>
      <c r="DL121" s="817">
        <v>377794</v>
      </c>
      <c r="DM121" s="817"/>
      <c r="DN121" s="817"/>
      <c r="DO121" s="817"/>
      <c r="DP121" s="817"/>
      <c r="DQ121" s="817">
        <v>372363</v>
      </c>
      <c r="DR121" s="817"/>
      <c r="DS121" s="817"/>
      <c r="DT121" s="817"/>
      <c r="DU121" s="817"/>
      <c r="DV121" s="794">
        <v>12.9</v>
      </c>
      <c r="DW121" s="794"/>
      <c r="DX121" s="794"/>
      <c r="DY121" s="794"/>
      <c r="DZ121" s="795"/>
    </row>
    <row r="122" spans="1:130" s="230" customFormat="1" ht="26.25" customHeight="1" x14ac:dyDescent="0.15">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121</v>
      </c>
      <c r="AB122" s="780"/>
      <c r="AC122" s="780"/>
      <c r="AD122" s="780"/>
      <c r="AE122" s="781"/>
      <c r="AF122" s="782" t="s">
        <v>121</v>
      </c>
      <c r="AG122" s="780"/>
      <c r="AH122" s="780"/>
      <c r="AI122" s="780"/>
      <c r="AJ122" s="781"/>
      <c r="AK122" s="782" t="s">
        <v>121</v>
      </c>
      <c r="AL122" s="780"/>
      <c r="AM122" s="780"/>
      <c r="AN122" s="780"/>
      <c r="AO122" s="781"/>
      <c r="AP122" s="824" t="s">
        <v>121</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6668032</v>
      </c>
      <c r="BR122" s="845"/>
      <c r="BS122" s="845"/>
      <c r="BT122" s="845"/>
      <c r="BU122" s="845"/>
      <c r="BV122" s="845">
        <v>6167662</v>
      </c>
      <c r="BW122" s="845"/>
      <c r="BX122" s="845"/>
      <c r="BY122" s="845"/>
      <c r="BZ122" s="845"/>
      <c r="CA122" s="845">
        <v>5905030</v>
      </c>
      <c r="CB122" s="845"/>
      <c r="CC122" s="845"/>
      <c r="CD122" s="845"/>
      <c r="CE122" s="845"/>
      <c r="CF122" s="846">
        <v>204.2</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121</v>
      </c>
      <c r="DH122" s="817"/>
      <c r="DI122" s="817"/>
      <c r="DJ122" s="817"/>
      <c r="DK122" s="817"/>
      <c r="DL122" s="817" t="s">
        <v>121</v>
      </c>
      <c r="DM122" s="817"/>
      <c r="DN122" s="817"/>
      <c r="DO122" s="817"/>
      <c r="DP122" s="817"/>
      <c r="DQ122" s="817" t="s">
        <v>121</v>
      </c>
      <c r="DR122" s="817"/>
      <c r="DS122" s="817"/>
      <c r="DT122" s="817"/>
      <c r="DU122" s="817"/>
      <c r="DV122" s="794" t="s">
        <v>121</v>
      </c>
      <c r="DW122" s="794"/>
      <c r="DX122" s="794"/>
      <c r="DY122" s="794"/>
      <c r="DZ122" s="795"/>
    </row>
    <row r="123" spans="1:130" s="230" customFormat="1" ht="26.25" customHeight="1" x14ac:dyDescent="0.15">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121</v>
      </c>
      <c r="AB123" s="780"/>
      <c r="AC123" s="780"/>
      <c r="AD123" s="780"/>
      <c r="AE123" s="781"/>
      <c r="AF123" s="782" t="s">
        <v>121</v>
      </c>
      <c r="AG123" s="780"/>
      <c r="AH123" s="780"/>
      <c r="AI123" s="780"/>
      <c r="AJ123" s="781"/>
      <c r="AK123" s="782" t="s">
        <v>121</v>
      </c>
      <c r="AL123" s="780"/>
      <c r="AM123" s="780"/>
      <c r="AN123" s="780"/>
      <c r="AO123" s="781"/>
      <c r="AP123" s="824" t="s">
        <v>121</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9376750</v>
      </c>
      <c r="BR123" s="833"/>
      <c r="BS123" s="833"/>
      <c r="BT123" s="833"/>
      <c r="BU123" s="833"/>
      <c r="BV123" s="833">
        <v>9235147</v>
      </c>
      <c r="BW123" s="833"/>
      <c r="BX123" s="833"/>
      <c r="BY123" s="833"/>
      <c r="BZ123" s="833"/>
      <c r="CA123" s="833">
        <v>9672034</v>
      </c>
      <c r="CB123" s="833"/>
      <c r="CC123" s="833"/>
      <c r="CD123" s="833"/>
      <c r="CE123" s="833"/>
      <c r="CF123" s="748"/>
      <c r="CG123" s="749"/>
      <c r="CH123" s="749"/>
      <c r="CI123" s="749"/>
      <c r="CJ123" s="834"/>
      <c r="CK123" s="869"/>
      <c r="CL123" s="855"/>
      <c r="CM123" s="855"/>
      <c r="CN123" s="855"/>
      <c r="CO123" s="856"/>
      <c r="CP123" s="835" t="s">
        <v>391</v>
      </c>
      <c r="CQ123" s="836"/>
      <c r="CR123" s="836"/>
      <c r="CS123" s="836"/>
      <c r="CT123" s="836"/>
      <c r="CU123" s="836"/>
      <c r="CV123" s="836"/>
      <c r="CW123" s="836"/>
      <c r="CX123" s="836"/>
      <c r="CY123" s="836"/>
      <c r="CZ123" s="836"/>
      <c r="DA123" s="836"/>
      <c r="DB123" s="836"/>
      <c r="DC123" s="836"/>
      <c r="DD123" s="836"/>
      <c r="DE123" s="836"/>
      <c r="DF123" s="837"/>
      <c r="DG123" s="779" t="s">
        <v>121</v>
      </c>
      <c r="DH123" s="780"/>
      <c r="DI123" s="780"/>
      <c r="DJ123" s="780"/>
      <c r="DK123" s="781"/>
      <c r="DL123" s="782" t="s">
        <v>121</v>
      </c>
      <c r="DM123" s="780"/>
      <c r="DN123" s="780"/>
      <c r="DO123" s="780"/>
      <c r="DP123" s="781"/>
      <c r="DQ123" s="782" t="s">
        <v>121</v>
      </c>
      <c r="DR123" s="780"/>
      <c r="DS123" s="780"/>
      <c r="DT123" s="780"/>
      <c r="DU123" s="781"/>
      <c r="DV123" s="824" t="s">
        <v>121</v>
      </c>
      <c r="DW123" s="825"/>
      <c r="DX123" s="825"/>
      <c r="DY123" s="825"/>
      <c r="DZ123" s="826"/>
    </row>
    <row r="124" spans="1:130" s="230" customFormat="1" ht="26.25" customHeight="1" thickBot="1" x14ac:dyDescent="0.2">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121</v>
      </c>
      <c r="AB124" s="780"/>
      <c r="AC124" s="780"/>
      <c r="AD124" s="780"/>
      <c r="AE124" s="781"/>
      <c r="AF124" s="782" t="s">
        <v>121</v>
      </c>
      <c r="AG124" s="780"/>
      <c r="AH124" s="780"/>
      <c r="AI124" s="780"/>
      <c r="AJ124" s="781"/>
      <c r="AK124" s="782" t="s">
        <v>121</v>
      </c>
      <c r="AL124" s="780"/>
      <c r="AM124" s="780"/>
      <c r="AN124" s="780"/>
      <c r="AO124" s="781"/>
      <c r="AP124" s="824" t="s">
        <v>121</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76.900000000000006</v>
      </c>
      <c r="BR124" s="831"/>
      <c r="BS124" s="831"/>
      <c r="BT124" s="831"/>
      <c r="BU124" s="831"/>
      <c r="BV124" s="831">
        <v>94.6</v>
      </c>
      <c r="BW124" s="831"/>
      <c r="BX124" s="831"/>
      <c r="BY124" s="831"/>
      <c r="BZ124" s="831"/>
      <c r="CA124" s="831">
        <v>66.7</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2352267</v>
      </c>
      <c r="DH124" s="764"/>
      <c r="DI124" s="764"/>
      <c r="DJ124" s="764"/>
      <c r="DK124" s="765"/>
      <c r="DL124" s="766">
        <v>2507875</v>
      </c>
      <c r="DM124" s="764"/>
      <c r="DN124" s="764"/>
      <c r="DO124" s="764"/>
      <c r="DP124" s="765"/>
      <c r="DQ124" s="766" t="s">
        <v>121</v>
      </c>
      <c r="DR124" s="764"/>
      <c r="DS124" s="764"/>
      <c r="DT124" s="764"/>
      <c r="DU124" s="765"/>
      <c r="DV124" s="848" t="s">
        <v>121</v>
      </c>
      <c r="DW124" s="849"/>
      <c r="DX124" s="849"/>
      <c r="DY124" s="849"/>
      <c r="DZ124" s="850"/>
    </row>
    <row r="125" spans="1:130" s="230" customFormat="1" ht="26.25" customHeight="1" x14ac:dyDescent="0.15">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121</v>
      </c>
      <c r="AB125" s="780"/>
      <c r="AC125" s="780"/>
      <c r="AD125" s="780"/>
      <c r="AE125" s="781"/>
      <c r="AF125" s="782" t="s">
        <v>121</v>
      </c>
      <c r="AG125" s="780"/>
      <c r="AH125" s="780"/>
      <c r="AI125" s="780"/>
      <c r="AJ125" s="781"/>
      <c r="AK125" s="782" t="s">
        <v>121</v>
      </c>
      <c r="AL125" s="780"/>
      <c r="AM125" s="780"/>
      <c r="AN125" s="780"/>
      <c r="AO125" s="781"/>
      <c r="AP125" s="824" t="s">
        <v>121</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121</v>
      </c>
      <c r="DH125" s="842"/>
      <c r="DI125" s="842"/>
      <c r="DJ125" s="842"/>
      <c r="DK125" s="842"/>
      <c r="DL125" s="842" t="s">
        <v>121</v>
      </c>
      <c r="DM125" s="842"/>
      <c r="DN125" s="842"/>
      <c r="DO125" s="842"/>
      <c r="DP125" s="842"/>
      <c r="DQ125" s="842" t="s">
        <v>121</v>
      </c>
      <c r="DR125" s="842"/>
      <c r="DS125" s="842"/>
      <c r="DT125" s="842"/>
      <c r="DU125" s="842"/>
      <c r="DV125" s="843" t="s">
        <v>121</v>
      </c>
      <c r="DW125" s="843"/>
      <c r="DX125" s="843"/>
      <c r="DY125" s="843"/>
      <c r="DZ125" s="844"/>
    </row>
    <row r="126" spans="1:130" s="230" customFormat="1" ht="26.25" customHeight="1" thickBot="1" x14ac:dyDescent="0.2">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121</v>
      </c>
      <c r="AB126" s="780"/>
      <c r="AC126" s="780"/>
      <c r="AD126" s="780"/>
      <c r="AE126" s="781"/>
      <c r="AF126" s="782" t="s">
        <v>121</v>
      </c>
      <c r="AG126" s="780"/>
      <c r="AH126" s="780"/>
      <c r="AI126" s="780"/>
      <c r="AJ126" s="781"/>
      <c r="AK126" s="782" t="s">
        <v>121</v>
      </c>
      <c r="AL126" s="780"/>
      <c r="AM126" s="780"/>
      <c r="AN126" s="780"/>
      <c r="AO126" s="781"/>
      <c r="AP126" s="824" t="s">
        <v>121</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121</v>
      </c>
      <c r="DH126" s="817"/>
      <c r="DI126" s="817"/>
      <c r="DJ126" s="817"/>
      <c r="DK126" s="817"/>
      <c r="DL126" s="817" t="s">
        <v>121</v>
      </c>
      <c r="DM126" s="817"/>
      <c r="DN126" s="817"/>
      <c r="DO126" s="817"/>
      <c r="DP126" s="817"/>
      <c r="DQ126" s="817" t="s">
        <v>121</v>
      </c>
      <c r="DR126" s="817"/>
      <c r="DS126" s="817"/>
      <c r="DT126" s="817"/>
      <c r="DU126" s="817"/>
      <c r="DV126" s="794" t="s">
        <v>121</v>
      </c>
      <c r="DW126" s="794"/>
      <c r="DX126" s="794"/>
      <c r="DY126" s="794"/>
      <c r="DZ126" s="795"/>
    </row>
    <row r="127" spans="1:130" s="230" customFormat="1" ht="26.25" customHeight="1" x14ac:dyDescent="0.15">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4</v>
      </c>
      <c r="AB127" s="780"/>
      <c r="AC127" s="780"/>
      <c r="AD127" s="780"/>
      <c r="AE127" s="781"/>
      <c r="AF127" s="782">
        <v>2</v>
      </c>
      <c r="AG127" s="780"/>
      <c r="AH127" s="780"/>
      <c r="AI127" s="780"/>
      <c r="AJ127" s="781"/>
      <c r="AK127" s="782">
        <v>2</v>
      </c>
      <c r="AL127" s="780"/>
      <c r="AM127" s="780"/>
      <c r="AN127" s="780"/>
      <c r="AO127" s="781"/>
      <c r="AP127" s="824">
        <v>0</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121</v>
      </c>
      <c r="DH127" s="817"/>
      <c r="DI127" s="817"/>
      <c r="DJ127" s="817"/>
      <c r="DK127" s="817"/>
      <c r="DL127" s="817" t="s">
        <v>121</v>
      </c>
      <c r="DM127" s="817"/>
      <c r="DN127" s="817"/>
      <c r="DO127" s="817"/>
      <c r="DP127" s="817"/>
      <c r="DQ127" s="817" t="s">
        <v>121</v>
      </c>
      <c r="DR127" s="817"/>
      <c r="DS127" s="817"/>
      <c r="DT127" s="817"/>
      <c r="DU127" s="817"/>
      <c r="DV127" s="794" t="s">
        <v>121</v>
      </c>
      <c r="DW127" s="794"/>
      <c r="DX127" s="794"/>
      <c r="DY127" s="794"/>
      <c r="DZ127" s="795"/>
    </row>
    <row r="128" spans="1:130" s="230" customFormat="1" ht="26.25" customHeight="1" thickBot="1" x14ac:dyDescent="0.2">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20</v>
      </c>
      <c r="AB128" s="801"/>
      <c r="AC128" s="801"/>
      <c r="AD128" s="801"/>
      <c r="AE128" s="802"/>
      <c r="AF128" s="803">
        <v>39636</v>
      </c>
      <c r="AG128" s="801"/>
      <c r="AH128" s="801"/>
      <c r="AI128" s="801"/>
      <c r="AJ128" s="802"/>
      <c r="AK128" s="803">
        <v>39313</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121</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121</v>
      </c>
      <c r="DH128" s="791"/>
      <c r="DI128" s="791"/>
      <c r="DJ128" s="791"/>
      <c r="DK128" s="791"/>
      <c r="DL128" s="791" t="s">
        <v>121</v>
      </c>
      <c r="DM128" s="791"/>
      <c r="DN128" s="791"/>
      <c r="DO128" s="791"/>
      <c r="DP128" s="791"/>
      <c r="DQ128" s="791" t="s">
        <v>121</v>
      </c>
      <c r="DR128" s="791"/>
      <c r="DS128" s="791"/>
      <c r="DT128" s="791"/>
      <c r="DU128" s="791"/>
      <c r="DV128" s="792" t="s">
        <v>121</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3330327</v>
      </c>
      <c r="AB129" s="780"/>
      <c r="AC129" s="780"/>
      <c r="AD129" s="780"/>
      <c r="AE129" s="781"/>
      <c r="AF129" s="782">
        <v>3298474</v>
      </c>
      <c r="AG129" s="780"/>
      <c r="AH129" s="780"/>
      <c r="AI129" s="780"/>
      <c r="AJ129" s="781"/>
      <c r="AK129" s="782">
        <v>3402429</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121</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496761</v>
      </c>
      <c r="AB130" s="780"/>
      <c r="AC130" s="780"/>
      <c r="AD130" s="780"/>
      <c r="AE130" s="781"/>
      <c r="AF130" s="782">
        <v>503536</v>
      </c>
      <c r="AG130" s="780"/>
      <c r="AH130" s="780"/>
      <c r="AI130" s="780"/>
      <c r="AJ130" s="781"/>
      <c r="AK130" s="782">
        <v>510868</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10.7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2833566</v>
      </c>
      <c r="AB131" s="764"/>
      <c r="AC131" s="764"/>
      <c r="AD131" s="764"/>
      <c r="AE131" s="765"/>
      <c r="AF131" s="766">
        <v>2794938</v>
      </c>
      <c r="AG131" s="764"/>
      <c r="AH131" s="764"/>
      <c r="AI131" s="764"/>
      <c r="AJ131" s="765"/>
      <c r="AK131" s="766">
        <v>2891561</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v>66.7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10.63275039</v>
      </c>
      <c r="AB132" s="745"/>
      <c r="AC132" s="745"/>
      <c r="AD132" s="745"/>
      <c r="AE132" s="746"/>
      <c r="AF132" s="747">
        <v>10.092495789999999</v>
      </c>
      <c r="AG132" s="745"/>
      <c r="AH132" s="745"/>
      <c r="AI132" s="745"/>
      <c r="AJ132" s="746"/>
      <c r="AK132" s="747">
        <v>11.52982766</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9.4</v>
      </c>
      <c r="AB133" s="724"/>
      <c r="AC133" s="724"/>
      <c r="AD133" s="724"/>
      <c r="AE133" s="725"/>
      <c r="AF133" s="723">
        <v>10.1</v>
      </c>
      <c r="AG133" s="724"/>
      <c r="AH133" s="724"/>
      <c r="AI133" s="724"/>
      <c r="AJ133" s="725"/>
      <c r="AK133" s="723">
        <v>10.7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WTBAoOfuJZQNIJsYI0nRoOFbQSBDzfNEY0PGeyUuyE33CxqwebKqdBnhsR9j/Ga83eu2AtcGPhxk7x0e2FcKJQ==" saltValue="8fzmG7SpaJhWKEsrn9V9j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5qqTKP+ym+4XRAf8r7YxfFTkzXxjLh5z25J6jp/2Y0hDFKM4G0U4PGuVfeFLBSAKf/7LApSihgJIjVupyBKOzg==" saltValue="qx0Y9W1ciU6IVpE/sZ+i0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Df8x5ERSwB2lMUOUnIUEUG2yyO8N01c0Hh1wIiO4TJUiJGgSWmIyt6De1T1D/NZKqbjC+Xps83NGr6/J7Lqqg==" saltValue="tLwaFHjznRklgNkNINaoc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483</v>
      </c>
      <c r="AL9" s="1131"/>
      <c r="AM9" s="1131"/>
      <c r="AN9" s="1132"/>
      <c r="AO9" s="281">
        <v>698126</v>
      </c>
      <c r="AP9" s="281">
        <v>68720</v>
      </c>
      <c r="AQ9" s="282">
        <v>143407</v>
      </c>
      <c r="AR9" s="283">
        <v>-52.1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484</v>
      </c>
      <c r="AL10" s="1131"/>
      <c r="AM10" s="1131"/>
      <c r="AN10" s="1132"/>
      <c r="AO10" s="284">
        <v>131349</v>
      </c>
      <c r="AP10" s="284">
        <v>12929</v>
      </c>
      <c r="AQ10" s="285">
        <v>20271</v>
      </c>
      <c r="AR10" s="286">
        <v>-36.200000000000003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485</v>
      </c>
      <c r="AL11" s="1131"/>
      <c r="AM11" s="1131"/>
      <c r="AN11" s="1132"/>
      <c r="AO11" s="284">
        <v>11232</v>
      </c>
      <c r="AP11" s="284">
        <v>1106</v>
      </c>
      <c r="AQ11" s="285">
        <v>1412</v>
      </c>
      <c r="AR11" s="286">
        <v>-21.7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486</v>
      </c>
      <c r="AL12" s="1131"/>
      <c r="AM12" s="1131"/>
      <c r="AN12" s="1132"/>
      <c r="AO12" s="284" t="s">
        <v>487</v>
      </c>
      <c r="AP12" s="284" t="s">
        <v>487</v>
      </c>
      <c r="AQ12" s="285" t="s">
        <v>487</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488</v>
      </c>
      <c r="AL13" s="1131"/>
      <c r="AM13" s="1131"/>
      <c r="AN13" s="1132"/>
      <c r="AO13" s="284">
        <v>32933</v>
      </c>
      <c r="AP13" s="284">
        <v>3242</v>
      </c>
      <c r="AQ13" s="285">
        <v>5234</v>
      </c>
      <c r="AR13" s="286">
        <v>-38.1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489</v>
      </c>
      <c r="AL14" s="1131"/>
      <c r="AM14" s="1131"/>
      <c r="AN14" s="1132"/>
      <c r="AO14" s="284">
        <v>32348</v>
      </c>
      <c r="AP14" s="284">
        <v>3184</v>
      </c>
      <c r="AQ14" s="285">
        <v>3337</v>
      </c>
      <c r="AR14" s="286">
        <v>-4.5999999999999996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490</v>
      </c>
      <c r="AL15" s="1134"/>
      <c r="AM15" s="1134"/>
      <c r="AN15" s="1135"/>
      <c r="AO15" s="284">
        <v>-12468</v>
      </c>
      <c r="AP15" s="284">
        <v>-1227</v>
      </c>
      <c r="AQ15" s="285">
        <v>-9830</v>
      </c>
      <c r="AR15" s="286">
        <v>-87.5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893520</v>
      </c>
      <c r="AP16" s="284">
        <v>87954</v>
      </c>
      <c r="AQ16" s="285">
        <v>163831</v>
      </c>
      <c r="AR16" s="286">
        <v>-46.3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495</v>
      </c>
      <c r="AL21" s="1137"/>
      <c r="AM21" s="1137"/>
      <c r="AN21" s="1138"/>
      <c r="AO21" s="297">
        <v>8.07</v>
      </c>
      <c r="AP21" s="298">
        <v>14.18</v>
      </c>
      <c r="AQ21" s="299">
        <v>-6.11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496</v>
      </c>
      <c r="AL22" s="1137"/>
      <c r="AM22" s="1137"/>
      <c r="AN22" s="1138"/>
      <c r="AO22" s="302">
        <v>93.8</v>
      </c>
      <c r="AP22" s="303">
        <v>95.4</v>
      </c>
      <c r="AQ22" s="304">
        <v>-1.6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500</v>
      </c>
      <c r="AL32" s="1121"/>
      <c r="AM32" s="1121"/>
      <c r="AN32" s="1122"/>
      <c r="AO32" s="312">
        <v>683572</v>
      </c>
      <c r="AP32" s="312">
        <v>67287</v>
      </c>
      <c r="AQ32" s="313">
        <v>86321</v>
      </c>
      <c r="AR32" s="314">
        <v>-22.1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501</v>
      </c>
      <c r="AL33" s="1121"/>
      <c r="AM33" s="1121"/>
      <c r="AN33" s="1122"/>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502</v>
      </c>
      <c r="AL34" s="1121"/>
      <c r="AM34" s="1121"/>
      <c r="AN34" s="1122"/>
      <c r="AO34" s="312" t="s">
        <v>487</v>
      </c>
      <c r="AP34" s="312" t="s">
        <v>487</v>
      </c>
      <c r="AQ34" s="313" t="s">
        <v>487</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503</v>
      </c>
      <c r="AL35" s="1121"/>
      <c r="AM35" s="1121"/>
      <c r="AN35" s="1122"/>
      <c r="AO35" s="312">
        <v>172836</v>
      </c>
      <c r="AP35" s="312">
        <v>17013</v>
      </c>
      <c r="AQ35" s="313">
        <v>18581</v>
      </c>
      <c r="AR35" s="314">
        <v>-8.4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504</v>
      </c>
      <c r="AL36" s="1121"/>
      <c r="AM36" s="1121"/>
      <c r="AN36" s="1122"/>
      <c r="AO36" s="312">
        <v>27163</v>
      </c>
      <c r="AP36" s="312">
        <v>2674</v>
      </c>
      <c r="AQ36" s="313">
        <v>4521</v>
      </c>
      <c r="AR36" s="314">
        <v>-40.9</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505</v>
      </c>
      <c r="AL37" s="1121"/>
      <c r="AM37" s="1121"/>
      <c r="AN37" s="1122"/>
      <c r="AO37" s="312">
        <v>2</v>
      </c>
      <c r="AP37" s="312">
        <v>0</v>
      </c>
      <c r="AQ37" s="313">
        <v>983</v>
      </c>
      <c r="AR37" s="314">
        <v>-100</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506</v>
      </c>
      <c r="AL38" s="1124"/>
      <c r="AM38" s="1124"/>
      <c r="AN38" s="1125"/>
      <c r="AO38" s="315" t="s">
        <v>487</v>
      </c>
      <c r="AP38" s="315" t="s">
        <v>487</v>
      </c>
      <c r="AQ38" s="316">
        <v>20</v>
      </c>
      <c r="AR38" s="304" t="s">
        <v>487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507</v>
      </c>
      <c r="AL39" s="1124"/>
      <c r="AM39" s="1124"/>
      <c r="AN39" s="1125"/>
      <c r="AO39" s="312">
        <v>-39313</v>
      </c>
      <c r="AP39" s="312">
        <v>-3870</v>
      </c>
      <c r="AQ39" s="313">
        <v>-4212</v>
      </c>
      <c r="AR39" s="314">
        <v>-8.1</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508</v>
      </c>
      <c r="AL40" s="1121"/>
      <c r="AM40" s="1121"/>
      <c r="AN40" s="1122"/>
      <c r="AO40" s="312">
        <v>-510868</v>
      </c>
      <c r="AP40" s="312">
        <v>-50287</v>
      </c>
      <c r="AQ40" s="313">
        <v>-70783</v>
      </c>
      <c r="AR40" s="314">
        <v>-29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333392</v>
      </c>
      <c r="AP41" s="312">
        <v>32817</v>
      </c>
      <c r="AQ41" s="313">
        <v>35432</v>
      </c>
      <c r="AR41" s="314">
        <v>-7.4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478</v>
      </c>
      <c r="AN49" s="1115" t="s">
        <v>511</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3546812</v>
      </c>
      <c r="AN51" s="334">
        <v>371900</v>
      </c>
      <c r="AO51" s="335">
        <v>370.8</v>
      </c>
      <c r="AP51" s="336">
        <v>145139</v>
      </c>
      <c r="AQ51" s="337">
        <v>19.5</v>
      </c>
      <c r="AR51" s="338">
        <v>351.3</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759486</v>
      </c>
      <c r="AN52" s="342">
        <v>79636</v>
      </c>
      <c r="AO52" s="343">
        <v>96.6</v>
      </c>
      <c r="AP52" s="344">
        <v>83762</v>
      </c>
      <c r="AQ52" s="345">
        <v>33.1</v>
      </c>
      <c r="AR52" s="346">
        <v>63.5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1157858</v>
      </c>
      <c r="AN53" s="334">
        <v>118560</v>
      </c>
      <c r="AO53" s="335">
        <v>-68.099999999999994</v>
      </c>
      <c r="AP53" s="336">
        <v>125391</v>
      </c>
      <c r="AQ53" s="337">
        <v>-13.6</v>
      </c>
      <c r="AR53" s="338">
        <v>-54.5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422326</v>
      </c>
      <c r="AN54" s="342">
        <v>43245</v>
      </c>
      <c r="AO54" s="343">
        <v>-45.7</v>
      </c>
      <c r="AP54" s="344">
        <v>68516</v>
      </c>
      <c r="AQ54" s="345">
        <v>-18.2</v>
      </c>
      <c r="AR54" s="346">
        <v>-27.5</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1905113</v>
      </c>
      <c r="AN55" s="334">
        <v>192611</v>
      </c>
      <c r="AO55" s="335">
        <v>62.5</v>
      </c>
      <c r="AP55" s="336">
        <v>138402</v>
      </c>
      <c r="AQ55" s="337">
        <v>10.4</v>
      </c>
      <c r="AR55" s="338">
        <v>52.1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835042</v>
      </c>
      <c r="AN56" s="342">
        <v>84424</v>
      </c>
      <c r="AO56" s="343">
        <v>95.2</v>
      </c>
      <c r="AP56" s="344">
        <v>70652</v>
      </c>
      <c r="AQ56" s="345">
        <v>3.1</v>
      </c>
      <c r="AR56" s="346">
        <v>92.1</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2134033</v>
      </c>
      <c r="AN57" s="334">
        <v>211878</v>
      </c>
      <c r="AO57" s="335">
        <v>10</v>
      </c>
      <c r="AP57" s="336">
        <v>146367</v>
      </c>
      <c r="AQ57" s="337">
        <v>5.8</v>
      </c>
      <c r="AR57" s="338">
        <v>4.2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1133388</v>
      </c>
      <c r="AN58" s="342">
        <v>112529</v>
      </c>
      <c r="AO58" s="343">
        <v>33.299999999999997</v>
      </c>
      <c r="AP58" s="344">
        <v>79441</v>
      </c>
      <c r="AQ58" s="345">
        <v>12.4</v>
      </c>
      <c r="AR58" s="346">
        <v>20.9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840361</v>
      </c>
      <c r="AN59" s="334">
        <v>82721</v>
      </c>
      <c r="AO59" s="335">
        <v>-61</v>
      </c>
      <c r="AP59" s="336">
        <v>165181</v>
      </c>
      <c r="AQ59" s="337">
        <v>12.9</v>
      </c>
      <c r="AR59" s="338">
        <v>-73.900000000000006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570470</v>
      </c>
      <c r="AN60" s="342">
        <v>56154</v>
      </c>
      <c r="AO60" s="343">
        <v>-50.1</v>
      </c>
      <c r="AP60" s="344">
        <v>82246</v>
      </c>
      <c r="AQ60" s="345">
        <v>3.5</v>
      </c>
      <c r="AR60" s="346">
        <v>-53.6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1916835</v>
      </c>
      <c r="AN61" s="349">
        <v>195534</v>
      </c>
      <c r="AO61" s="350">
        <v>62.8</v>
      </c>
      <c r="AP61" s="351">
        <v>144096</v>
      </c>
      <c r="AQ61" s="352">
        <v>7</v>
      </c>
      <c r="AR61" s="338">
        <v>55.8</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744142</v>
      </c>
      <c r="AN62" s="342">
        <v>75198</v>
      </c>
      <c r="AO62" s="343">
        <v>25.9</v>
      </c>
      <c r="AP62" s="344">
        <v>76923</v>
      </c>
      <c r="AQ62" s="345">
        <v>6.8</v>
      </c>
      <c r="AR62" s="346">
        <v>19.100000000000001</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jTHsewO9kVN+mGEAlRFRUkchSBC1rciczNPc7YHPvrIw5aljMkXCv8UWNRmudMmv26jisFaEJ+c+IFaP+GfnbA==" saltValue="fAUf17NwDfPqkBvUkDbDx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0" spans="125:125" ht="13.5" hidden="1" customHeight="1" x14ac:dyDescent="0.15"/>
    <row r="121" spans="125:125" ht="13.5" hidden="1" customHeight="1" x14ac:dyDescent="0.15">
      <c r="DU121" s="259"/>
    </row>
  </sheetData>
  <sheetProtection algorithmName="SHA-512" hashValue="KjkM1PTyal2JRguLLb8+P4wN/ZfJs2Wp2k4tywN6hnf29t6AmzMajB4xRm/AOAhsCxMnKrrP98UCNsgceLeFzQ==" saltValue="akA4CNweiU8OPEvX/n2Ck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5NXTCIdJO+0c67Wmq8l6kYOUeg740kDONYSXJ+ChefPgVc7Vz6D1QFlqYd3uUV31w9wl6vb+uXqI6d2KbUd1bQ==" saltValue="s6bEGrIkKFPMlFdh450zl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50.6</v>
      </c>
      <c r="G47" s="12">
        <v>46.1</v>
      </c>
      <c r="H47" s="12">
        <v>47.71</v>
      </c>
      <c r="I47" s="12">
        <v>52.72</v>
      </c>
      <c r="J47" s="13">
        <v>55.57</v>
      </c>
    </row>
    <row r="48" spans="2:10" ht="57.75" customHeight="1" x14ac:dyDescent="0.15">
      <c r="B48" s="14"/>
      <c r="C48" s="1141" t="s">
        <v>4</v>
      </c>
      <c r="D48" s="1141"/>
      <c r="E48" s="1142"/>
      <c r="F48" s="15">
        <v>1.71</v>
      </c>
      <c r="G48" s="16">
        <v>4.03</v>
      </c>
      <c r="H48" s="16">
        <v>1.03</v>
      </c>
      <c r="I48" s="16">
        <v>6.19</v>
      </c>
      <c r="J48" s="17">
        <v>1.37</v>
      </c>
    </row>
    <row r="49" spans="2:10" ht="57.75" customHeight="1" thickBot="1" x14ac:dyDescent="0.2">
      <c r="B49" s="18"/>
      <c r="C49" s="1143" t="s">
        <v>5</v>
      </c>
      <c r="D49" s="1143"/>
      <c r="E49" s="1144"/>
      <c r="F49" s="19" t="s">
        <v>530</v>
      </c>
      <c r="G49" s="20">
        <v>2.4700000000000002</v>
      </c>
      <c r="H49" s="20">
        <v>0.72</v>
      </c>
      <c r="I49" s="20">
        <v>9.6999999999999993</v>
      </c>
      <c r="J49" s="21" t="s">
        <v>531</v>
      </c>
    </row>
    <row r="50" spans="2:10" x14ac:dyDescent="0.15"/>
  </sheetData>
  <sheetProtection algorithmName="SHA-512" hashValue="tRBzZVmF8wbXvvdCvyOUSfClCCngNy0IK4roPCC3TEY+y1P2oZUHQYjZqAspF40oiw9aCoVBq+STQlnyssgUVg==" saltValue="mggzZnmrlJqIEs4qXCIm1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cp:keywords/>
  <dc:description/>
  <cp:lastPrinted>2025-09-10T06:24:09Z</cp:lastPrinted>
  <dcterms:created xsi:type="dcterms:W3CDTF">2025-02-19T05:17:08Z</dcterms:created>
  <dcterms:modified xsi:type="dcterms:W3CDTF">2025-09-10T06:24:52Z</dcterms:modified>
  <cp:category/>
</cp:coreProperties>
</file>