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activeTab="2"/>
  </bookViews>
  <sheets>
    <sheet name="申請書兼請求書" sheetId="1" r:id="rId1"/>
    <sheet name="申請・実績一覧 " sheetId="2" r:id="rId2"/>
    <sheet name="誓約事項チェックリスト" sheetId="6" r:id="rId3"/>
    <sheet name="口座通帳写し" sheetId="7" r:id="rId4"/>
    <sheet name="委任状（該当する場合のみ）" sheetId="5" r:id="rId5"/>
    <sheet name="DB" sheetId="3" state="hidden" r:id="rId6"/>
    <sheet name="台帳格納（入力加工削除NG）" sheetId="4" r:id="rId7"/>
  </sheets>
  <externalReferences>
    <externalReference r:id="rId8"/>
  </externalReferences>
  <definedNames>
    <definedName name="①入所系">DB!$C$4:$C$17</definedName>
    <definedName name="①入所系支援金区分">DB!$I$4:$I$8</definedName>
    <definedName name="②通所系">DB!$D$4:$D$17</definedName>
    <definedName name="②通所系支援金区分">DB!$J$4:$J$5</definedName>
    <definedName name="③相談系">DB!$E$4:$E$12</definedName>
    <definedName name="③相談系支援金区分">DB!$K$4</definedName>
    <definedName name="④訪問系">DB!$F$4:$F$17</definedName>
    <definedName name="④訪問系支援金区分">DB!$L$4</definedName>
    <definedName name="_xlnm.Print_Area" localSheetId="3">口座通帳写し!$B$1:$I$51</definedName>
    <definedName name="_xlnm.Print_Area" localSheetId="1">'申請・実績一覧 '!$A$1:$O$80</definedName>
    <definedName name="_xlnm.Print_Area" localSheetId="0">申請書兼請求書!$A$1:$M$82</definedName>
    <definedName name="_xlnm.Print_Area" localSheetId="2">誓約事項チェックリスト!$B$1:$AH$38</definedName>
    <definedName name="確認済フラグ">[1]DB!$T$3:$T$17</definedName>
    <definedName name="居宅介護等">DB!$F$5:$F$8</definedName>
    <definedName name="金融機関コード">[1]DB!$W$3:$X$1207</definedName>
    <definedName name="支援金額" localSheetId="3">[1]DB!$N$3:$R$17</definedName>
    <definedName name="支援金額">DB!$N$4:$Q$12</definedName>
    <definedName name="施設区分" localSheetId="3">[1]DB!$B$3:$B$7</definedName>
    <definedName name="施設区分">DB!$B$4:$B$7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1" i="4" l="1"/>
  <c r="Y61" i="4"/>
  <c r="AA61" i="4"/>
  <c r="AB61" i="4"/>
  <c r="AC61" i="4"/>
  <c r="B61" i="4" s="1"/>
  <c r="AD61" i="4"/>
  <c r="AE61" i="4"/>
  <c r="AF61" i="4"/>
  <c r="AG61" i="4"/>
  <c r="AH61" i="4"/>
  <c r="AI61" i="4"/>
  <c r="AK61" i="4"/>
  <c r="C62" i="4"/>
  <c r="E62" i="4"/>
  <c r="K62" i="4"/>
  <c r="M62" i="4"/>
  <c r="S62" i="4"/>
  <c r="U62" i="4"/>
  <c r="AA62" i="4"/>
  <c r="AB62" i="4"/>
  <c r="AC62" i="4"/>
  <c r="B62" i="4" s="1"/>
  <c r="AD62" i="4"/>
  <c r="AE62" i="4"/>
  <c r="AF62" i="4"/>
  <c r="AG62" i="4"/>
  <c r="AH62" i="4"/>
  <c r="AI62" i="4"/>
  <c r="AK62" i="4"/>
  <c r="I63" i="4"/>
  <c r="Q63" i="4"/>
  <c r="Y63" i="4"/>
  <c r="AA63" i="4"/>
  <c r="AB63" i="4"/>
  <c r="AC63" i="4"/>
  <c r="B63" i="4" s="1"/>
  <c r="AD63" i="4"/>
  <c r="AE63" i="4"/>
  <c r="AF63" i="4"/>
  <c r="AG63" i="4"/>
  <c r="AH63" i="4"/>
  <c r="AI63" i="4"/>
  <c r="AK63" i="4"/>
  <c r="C64" i="4"/>
  <c r="E64" i="4"/>
  <c r="K64" i="4"/>
  <c r="M64" i="4"/>
  <c r="S64" i="4"/>
  <c r="U64" i="4"/>
  <c r="AA64" i="4"/>
  <c r="AB64" i="4"/>
  <c r="AC64" i="4"/>
  <c r="B64" i="4" s="1"/>
  <c r="AD64" i="4"/>
  <c r="AE64" i="4"/>
  <c r="AF64" i="4"/>
  <c r="AG64" i="4"/>
  <c r="AH64" i="4"/>
  <c r="AI64" i="4"/>
  <c r="AK64" i="4"/>
  <c r="I65" i="4"/>
  <c r="Q65" i="4"/>
  <c r="Y65" i="4"/>
  <c r="AA65" i="4"/>
  <c r="AB65" i="4"/>
  <c r="AC65" i="4"/>
  <c r="B65" i="4" s="1"/>
  <c r="AD65" i="4"/>
  <c r="AE65" i="4"/>
  <c r="AF65" i="4"/>
  <c r="AG65" i="4"/>
  <c r="AH65" i="4"/>
  <c r="AI65" i="4"/>
  <c r="AK65" i="4"/>
  <c r="C66" i="4"/>
  <c r="E66" i="4"/>
  <c r="K66" i="4"/>
  <c r="M66" i="4"/>
  <c r="S66" i="4"/>
  <c r="U66" i="4"/>
  <c r="AA66" i="4"/>
  <c r="AB66" i="4"/>
  <c r="AC66" i="4"/>
  <c r="B66" i="4" s="1"/>
  <c r="AD66" i="4"/>
  <c r="AE66" i="4"/>
  <c r="AF66" i="4"/>
  <c r="AG66" i="4"/>
  <c r="AH66" i="4"/>
  <c r="AI66" i="4"/>
  <c r="AK66" i="4"/>
  <c r="I67" i="4"/>
  <c r="Q67" i="4"/>
  <c r="Y67" i="4"/>
  <c r="AA67" i="4"/>
  <c r="AB67" i="4"/>
  <c r="AC67" i="4"/>
  <c r="B67" i="4" s="1"/>
  <c r="AD67" i="4"/>
  <c r="AE67" i="4"/>
  <c r="AF67" i="4"/>
  <c r="AG67" i="4"/>
  <c r="AH67" i="4"/>
  <c r="AI67" i="4"/>
  <c r="AK67" i="4"/>
  <c r="C68" i="4"/>
  <c r="E68" i="4"/>
  <c r="K68" i="4"/>
  <c r="M68" i="4"/>
  <c r="S68" i="4"/>
  <c r="U68" i="4"/>
  <c r="AA68" i="4"/>
  <c r="AB68" i="4"/>
  <c r="AC68" i="4"/>
  <c r="B68" i="4" s="1"/>
  <c r="AD68" i="4"/>
  <c r="AE68" i="4"/>
  <c r="AF68" i="4"/>
  <c r="AG68" i="4"/>
  <c r="AH68" i="4"/>
  <c r="AI68" i="4"/>
  <c r="AK68" i="4"/>
  <c r="I69" i="4"/>
  <c r="Q69" i="4"/>
  <c r="Y69" i="4"/>
  <c r="AA69" i="4"/>
  <c r="AB69" i="4"/>
  <c r="AC69" i="4"/>
  <c r="B69" i="4" s="1"/>
  <c r="AD69" i="4"/>
  <c r="AE69" i="4"/>
  <c r="AF69" i="4"/>
  <c r="AG69" i="4"/>
  <c r="AH69" i="4"/>
  <c r="AI69" i="4"/>
  <c r="AK69" i="4"/>
  <c r="C70" i="4"/>
  <c r="E70" i="4"/>
  <c r="K70" i="4"/>
  <c r="M70" i="4"/>
  <c r="S70" i="4"/>
  <c r="U70" i="4"/>
  <c r="AA70" i="4"/>
  <c r="AB70" i="4"/>
  <c r="AC70" i="4"/>
  <c r="B70" i="4" s="1"/>
  <c r="AD70" i="4"/>
  <c r="AE70" i="4"/>
  <c r="AF70" i="4"/>
  <c r="AG70" i="4"/>
  <c r="AH70" i="4"/>
  <c r="AI70" i="4"/>
  <c r="AK70" i="4"/>
  <c r="I71" i="4"/>
  <c r="Q71" i="4"/>
  <c r="Y71" i="4"/>
  <c r="AA71" i="4"/>
  <c r="AB71" i="4"/>
  <c r="AC71" i="4"/>
  <c r="B71" i="4" s="1"/>
  <c r="AD71" i="4"/>
  <c r="AE71" i="4"/>
  <c r="AF71" i="4"/>
  <c r="AG71" i="4"/>
  <c r="AH71" i="4"/>
  <c r="AI71" i="4"/>
  <c r="AK71" i="4"/>
  <c r="C72" i="4"/>
  <c r="E72" i="4"/>
  <c r="K72" i="4"/>
  <c r="M72" i="4"/>
  <c r="S72" i="4"/>
  <c r="U72" i="4"/>
  <c r="AA72" i="4"/>
  <c r="AB72" i="4"/>
  <c r="AC72" i="4"/>
  <c r="B72" i="4" s="1"/>
  <c r="AD72" i="4"/>
  <c r="AE72" i="4"/>
  <c r="AF72" i="4"/>
  <c r="AG72" i="4"/>
  <c r="AH72" i="4"/>
  <c r="AI72" i="4"/>
  <c r="AK72" i="4"/>
  <c r="I73" i="4"/>
  <c r="Q73" i="4"/>
  <c r="Y73" i="4"/>
  <c r="AA73" i="4"/>
  <c r="AB73" i="4"/>
  <c r="AC73" i="4"/>
  <c r="B73" i="4" s="1"/>
  <c r="AD73" i="4"/>
  <c r="AE73" i="4"/>
  <c r="AF73" i="4"/>
  <c r="AG73" i="4"/>
  <c r="AH73" i="4"/>
  <c r="AI73" i="4"/>
  <c r="AK73" i="4"/>
  <c r="C74" i="4"/>
  <c r="E74" i="4"/>
  <c r="K74" i="4"/>
  <c r="M74" i="4"/>
  <c r="S74" i="4"/>
  <c r="U74" i="4"/>
  <c r="AA74" i="4"/>
  <c r="AB74" i="4"/>
  <c r="AC74" i="4"/>
  <c r="B74" i="4" s="1"/>
  <c r="AD74" i="4"/>
  <c r="AE74" i="4"/>
  <c r="AF74" i="4"/>
  <c r="AG74" i="4"/>
  <c r="AH74" i="4"/>
  <c r="AI74" i="4"/>
  <c r="AK74" i="4"/>
  <c r="AA32" i="4"/>
  <c r="AB32" i="4"/>
  <c r="AC32" i="4"/>
  <c r="B32" i="4" s="1"/>
  <c r="AD32" i="4"/>
  <c r="AE32" i="4"/>
  <c r="AF32" i="4"/>
  <c r="AG32" i="4"/>
  <c r="AH32" i="4"/>
  <c r="AI32" i="4"/>
  <c r="AK32" i="4"/>
  <c r="M33" i="4"/>
  <c r="AA33" i="4"/>
  <c r="AB33" i="4"/>
  <c r="AC33" i="4"/>
  <c r="B33" i="4" s="1"/>
  <c r="AD33" i="4"/>
  <c r="AE33" i="4"/>
  <c r="AF33" i="4"/>
  <c r="AG33" i="4"/>
  <c r="AH33" i="4"/>
  <c r="AI33" i="4"/>
  <c r="AK33" i="4"/>
  <c r="C34" i="4"/>
  <c r="M34" i="4"/>
  <c r="Q34" i="4"/>
  <c r="Y34" i="4"/>
  <c r="AA34" i="4"/>
  <c r="AB34" i="4"/>
  <c r="AC34" i="4"/>
  <c r="B34" i="4" s="1"/>
  <c r="AD34" i="4"/>
  <c r="AE34" i="4"/>
  <c r="AF34" i="4"/>
  <c r="AG34" i="4"/>
  <c r="AH34" i="4"/>
  <c r="AI34" i="4"/>
  <c r="AK34" i="4"/>
  <c r="E35" i="4"/>
  <c r="K35" i="4"/>
  <c r="U35" i="4"/>
  <c r="AA35" i="4"/>
  <c r="AB35" i="4"/>
  <c r="AC35" i="4"/>
  <c r="B35" i="4" s="1"/>
  <c r="AD35" i="4"/>
  <c r="AE35" i="4"/>
  <c r="AF35" i="4"/>
  <c r="AG35" i="4"/>
  <c r="AH35" i="4"/>
  <c r="AI35" i="4"/>
  <c r="AK35" i="4"/>
  <c r="E36" i="4"/>
  <c r="K36" i="4"/>
  <c r="U36" i="4"/>
  <c r="AA36" i="4"/>
  <c r="AB36" i="4"/>
  <c r="AC36" i="4"/>
  <c r="B36" i="4" s="1"/>
  <c r="AD36" i="4"/>
  <c r="AE36" i="4"/>
  <c r="AF36" i="4"/>
  <c r="AG36" i="4"/>
  <c r="AH36" i="4"/>
  <c r="AI36" i="4"/>
  <c r="AK36" i="4"/>
  <c r="C37" i="4"/>
  <c r="E37" i="4"/>
  <c r="I37" i="4"/>
  <c r="M37" i="4"/>
  <c r="Q37" i="4"/>
  <c r="S37" i="4"/>
  <c r="Y37" i="4"/>
  <c r="AA37" i="4"/>
  <c r="AB37" i="4"/>
  <c r="AC37" i="4"/>
  <c r="B37" i="4" s="1"/>
  <c r="AD37" i="4"/>
  <c r="AE37" i="4"/>
  <c r="AF37" i="4"/>
  <c r="AG37" i="4"/>
  <c r="AH37" i="4"/>
  <c r="AI37" i="4"/>
  <c r="AK37" i="4"/>
  <c r="I38" i="4"/>
  <c r="S38" i="4"/>
  <c r="AA38" i="4"/>
  <c r="AB38" i="4"/>
  <c r="AC38" i="4"/>
  <c r="B38" i="4" s="1"/>
  <c r="AD38" i="4"/>
  <c r="AE38" i="4"/>
  <c r="AF38" i="4"/>
  <c r="AG38" i="4"/>
  <c r="AH38" i="4"/>
  <c r="AI38" i="4"/>
  <c r="AK38" i="4"/>
  <c r="AA39" i="4"/>
  <c r="AB39" i="4"/>
  <c r="AC39" i="4"/>
  <c r="U39" i="4" s="1"/>
  <c r="AD39" i="4"/>
  <c r="AE39" i="4"/>
  <c r="AF39" i="4"/>
  <c r="AG39" i="4"/>
  <c r="AH39" i="4"/>
  <c r="AI39" i="4"/>
  <c r="AK39" i="4"/>
  <c r="C40" i="4"/>
  <c r="E40" i="4"/>
  <c r="M40" i="4"/>
  <c r="Q40" i="4"/>
  <c r="Y40" i="4"/>
  <c r="AA40" i="4"/>
  <c r="AB40" i="4"/>
  <c r="AC40" i="4"/>
  <c r="B40" i="4" s="1"/>
  <c r="AD40" i="4"/>
  <c r="AE40" i="4"/>
  <c r="AF40" i="4"/>
  <c r="AG40" i="4"/>
  <c r="AH40" i="4"/>
  <c r="AI40" i="4"/>
  <c r="AK40" i="4"/>
  <c r="E41" i="4"/>
  <c r="K41" i="4"/>
  <c r="U41" i="4"/>
  <c r="AA41" i="4"/>
  <c r="AB41" i="4"/>
  <c r="AC41" i="4"/>
  <c r="B41" i="4" s="1"/>
  <c r="AD41" i="4"/>
  <c r="AE41" i="4"/>
  <c r="AF41" i="4"/>
  <c r="AG41" i="4"/>
  <c r="AH41" i="4"/>
  <c r="AI41" i="4"/>
  <c r="AK41" i="4"/>
  <c r="E42" i="4"/>
  <c r="K42" i="4"/>
  <c r="U42" i="4"/>
  <c r="AA42" i="4"/>
  <c r="AB42" i="4"/>
  <c r="AC42" i="4"/>
  <c r="B42" i="4" s="1"/>
  <c r="AD42" i="4"/>
  <c r="AE42" i="4"/>
  <c r="AF42" i="4"/>
  <c r="AG42" i="4"/>
  <c r="AH42" i="4"/>
  <c r="AI42" i="4"/>
  <c r="AK42" i="4"/>
  <c r="E43" i="4"/>
  <c r="I43" i="4"/>
  <c r="Q43" i="4"/>
  <c r="S43" i="4"/>
  <c r="AA43" i="4"/>
  <c r="AB43" i="4"/>
  <c r="AC43" i="4"/>
  <c r="B43" i="4" s="1"/>
  <c r="AD43" i="4"/>
  <c r="AE43" i="4"/>
  <c r="AF43" i="4"/>
  <c r="AG43" i="4"/>
  <c r="AH43" i="4"/>
  <c r="AI43" i="4"/>
  <c r="AK43" i="4"/>
  <c r="U44" i="4"/>
  <c r="AA44" i="4"/>
  <c r="AB44" i="4"/>
  <c r="AC44" i="4"/>
  <c r="AD44" i="4"/>
  <c r="AE44" i="4"/>
  <c r="AF44" i="4"/>
  <c r="AG44" i="4"/>
  <c r="AH44" i="4"/>
  <c r="AI44" i="4"/>
  <c r="AK44" i="4"/>
  <c r="S45" i="4"/>
  <c r="AA45" i="4"/>
  <c r="AB45" i="4"/>
  <c r="AC45" i="4"/>
  <c r="AD45" i="4"/>
  <c r="AE45" i="4"/>
  <c r="AF45" i="4"/>
  <c r="AG45" i="4"/>
  <c r="AH45" i="4"/>
  <c r="AI45" i="4"/>
  <c r="AK45" i="4"/>
  <c r="AA46" i="4"/>
  <c r="AB46" i="4"/>
  <c r="AC46" i="4"/>
  <c r="F46" i="4" s="1"/>
  <c r="AD46" i="4"/>
  <c r="AE46" i="4"/>
  <c r="AF46" i="4"/>
  <c r="AG46" i="4"/>
  <c r="AH46" i="4"/>
  <c r="AI46" i="4"/>
  <c r="AK46" i="4"/>
  <c r="I47" i="4"/>
  <c r="S47" i="4"/>
  <c r="AA47" i="4"/>
  <c r="AB47" i="4"/>
  <c r="AC47" i="4"/>
  <c r="D47" i="4" s="1"/>
  <c r="AD47" i="4"/>
  <c r="AE47" i="4"/>
  <c r="AF47" i="4"/>
  <c r="AG47" i="4"/>
  <c r="AH47" i="4"/>
  <c r="AI47" i="4"/>
  <c r="AK47" i="4"/>
  <c r="AA48" i="4"/>
  <c r="AB48" i="4"/>
  <c r="AC48" i="4"/>
  <c r="D48" i="4" s="1"/>
  <c r="AD48" i="4"/>
  <c r="AE48" i="4"/>
  <c r="AF48" i="4"/>
  <c r="AG48" i="4"/>
  <c r="AH48" i="4"/>
  <c r="AI48" i="4"/>
  <c r="AK48" i="4"/>
  <c r="E49" i="4"/>
  <c r="I49" i="4"/>
  <c r="O49" i="4"/>
  <c r="S49" i="4"/>
  <c r="AA49" i="4"/>
  <c r="AB49" i="4"/>
  <c r="AC49" i="4"/>
  <c r="D49" i="4" s="1"/>
  <c r="AD49" i="4"/>
  <c r="AE49" i="4"/>
  <c r="AF49" i="4"/>
  <c r="AG49" i="4"/>
  <c r="AH49" i="4"/>
  <c r="AI49" i="4"/>
  <c r="AK49" i="4"/>
  <c r="AA50" i="4"/>
  <c r="AB50" i="4"/>
  <c r="AC50" i="4"/>
  <c r="M50" i="4" s="1"/>
  <c r="AD50" i="4"/>
  <c r="AE50" i="4"/>
  <c r="AF50" i="4"/>
  <c r="AG50" i="4"/>
  <c r="AH50" i="4"/>
  <c r="AI50" i="4"/>
  <c r="AK50" i="4"/>
  <c r="C51" i="4"/>
  <c r="E51" i="4"/>
  <c r="N51" i="4"/>
  <c r="O51" i="4"/>
  <c r="Y51" i="4"/>
  <c r="AA51" i="4"/>
  <c r="AB51" i="4"/>
  <c r="AC51" i="4"/>
  <c r="D51" i="4" s="1"/>
  <c r="AD51" i="4"/>
  <c r="AE51" i="4"/>
  <c r="AF51" i="4"/>
  <c r="AG51" i="4"/>
  <c r="AH51" i="4"/>
  <c r="AI51" i="4"/>
  <c r="AK51" i="4"/>
  <c r="AA52" i="4"/>
  <c r="AB52" i="4"/>
  <c r="AC52" i="4"/>
  <c r="M52" i="4" s="1"/>
  <c r="AD52" i="4"/>
  <c r="AE52" i="4"/>
  <c r="AF52" i="4"/>
  <c r="AG52" i="4"/>
  <c r="AH52" i="4"/>
  <c r="AI52" i="4"/>
  <c r="AK52" i="4"/>
  <c r="C53" i="4"/>
  <c r="E53" i="4"/>
  <c r="N53" i="4"/>
  <c r="O53" i="4"/>
  <c r="Y53" i="4"/>
  <c r="AA53" i="4"/>
  <c r="AB53" i="4"/>
  <c r="AC53" i="4"/>
  <c r="D53" i="4" s="1"/>
  <c r="AD53" i="4"/>
  <c r="AE53" i="4"/>
  <c r="AF53" i="4"/>
  <c r="AG53" i="4"/>
  <c r="AH53" i="4"/>
  <c r="AI53" i="4"/>
  <c r="AK53" i="4"/>
  <c r="G54" i="4"/>
  <c r="M54" i="4"/>
  <c r="W54" i="4"/>
  <c r="AA54" i="4"/>
  <c r="AB54" i="4"/>
  <c r="AC54" i="4"/>
  <c r="B54" i="4" s="1"/>
  <c r="AD54" i="4"/>
  <c r="AE54" i="4"/>
  <c r="AF54" i="4"/>
  <c r="AG54" i="4"/>
  <c r="AH54" i="4"/>
  <c r="AI54" i="4"/>
  <c r="AK54" i="4"/>
  <c r="E55" i="4"/>
  <c r="I55" i="4"/>
  <c r="O55" i="4"/>
  <c r="S55" i="4"/>
  <c r="AA55" i="4"/>
  <c r="AB55" i="4"/>
  <c r="AC55" i="4"/>
  <c r="D55" i="4" s="1"/>
  <c r="AD55" i="4"/>
  <c r="AE55" i="4"/>
  <c r="AF55" i="4"/>
  <c r="AG55" i="4"/>
  <c r="AH55" i="4"/>
  <c r="AI55" i="4"/>
  <c r="AK55" i="4"/>
  <c r="W56" i="4"/>
  <c r="AA56" i="4"/>
  <c r="AB56" i="4"/>
  <c r="AC56" i="4"/>
  <c r="G56" i="4" s="1"/>
  <c r="AD56" i="4"/>
  <c r="AE56" i="4"/>
  <c r="AF56" i="4"/>
  <c r="AG56" i="4"/>
  <c r="AH56" i="4"/>
  <c r="AI56" i="4"/>
  <c r="AK56" i="4"/>
  <c r="E57" i="4"/>
  <c r="I57" i="4"/>
  <c r="O57" i="4"/>
  <c r="S57" i="4"/>
  <c r="AA57" i="4"/>
  <c r="AB57" i="4"/>
  <c r="AC57" i="4"/>
  <c r="D57" i="4" s="1"/>
  <c r="AD57" i="4"/>
  <c r="AE57" i="4"/>
  <c r="AF57" i="4"/>
  <c r="AG57" i="4"/>
  <c r="AH57" i="4"/>
  <c r="AI57" i="4"/>
  <c r="AK57" i="4"/>
  <c r="G58" i="4"/>
  <c r="M58" i="4"/>
  <c r="W58" i="4"/>
  <c r="AA58" i="4"/>
  <c r="AB58" i="4"/>
  <c r="AC58" i="4"/>
  <c r="F58" i="4" s="1"/>
  <c r="AD58" i="4"/>
  <c r="AE58" i="4"/>
  <c r="AF58" i="4"/>
  <c r="AG58" i="4"/>
  <c r="AH58" i="4"/>
  <c r="AI58" i="4"/>
  <c r="AK58" i="4"/>
  <c r="AA59" i="4"/>
  <c r="AB59" i="4"/>
  <c r="AC59" i="4"/>
  <c r="I59" i="4" s="1"/>
  <c r="AD59" i="4"/>
  <c r="AE59" i="4"/>
  <c r="AF59" i="4"/>
  <c r="AG59" i="4"/>
  <c r="AH59" i="4"/>
  <c r="AI59" i="4"/>
  <c r="AK59" i="4"/>
  <c r="B60" i="4"/>
  <c r="AA60" i="4"/>
  <c r="AB60" i="4"/>
  <c r="AC60" i="4"/>
  <c r="S60" i="4" s="1"/>
  <c r="AD60" i="4"/>
  <c r="AE60" i="4"/>
  <c r="AF60" i="4"/>
  <c r="AG60" i="4"/>
  <c r="AH60" i="4"/>
  <c r="AI60" i="4"/>
  <c r="AK60" i="4"/>
  <c r="AN74" i="2"/>
  <c r="AM74" i="2"/>
  <c r="AK74" i="2"/>
  <c r="AL74" i="2" s="1"/>
  <c r="AO74" i="2" s="1"/>
  <c r="AJ74" i="2"/>
  <c r="AH74" i="2"/>
  <c r="AI74" i="2" s="1"/>
  <c r="AF74" i="2"/>
  <c r="AG74" i="2" s="1"/>
  <c r="AE74" i="2"/>
  <c r="AC74" i="2"/>
  <c r="AD74" i="2" s="1"/>
  <c r="AB74" i="2"/>
  <c r="Z74" i="2"/>
  <c r="Y74" i="2"/>
  <c r="X74" i="2"/>
  <c r="W74" i="2"/>
  <c r="U74" i="2"/>
  <c r="V74" i="2" s="1"/>
  <c r="S74" i="2"/>
  <c r="T74" i="2" s="1"/>
  <c r="Q74" i="2"/>
  <c r="R74" i="2" s="1"/>
  <c r="L74" i="2"/>
  <c r="AJ74" i="4" s="1"/>
  <c r="AN73" i="2"/>
  <c r="AM73" i="2"/>
  <c r="AK73" i="2"/>
  <c r="AL73" i="2" s="1"/>
  <c r="AJ73" i="2"/>
  <c r="AH73" i="2"/>
  <c r="AI73" i="2" s="1"/>
  <c r="AF73" i="2"/>
  <c r="AG73" i="2" s="1"/>
  <c r="AE73" i="2"/>
  <c r="AC73" i="2"/>
  <c r="AD73" i="2" s="1"/>
  <c r="AB73" i="2"/>
  <c r="Z73" i="2"/>
  <c r="Y73" i="2"/>
  <c r="X73" i="2"/>
  <c r="W73" i="2"/>
  <c r="U73" i="2"/>
  <c r="V73" i="2" s="1"/>
  <c r="S73" i="2"/>
  <c r="T73" i="2" s="1"/>
  <c r="Q73" i="2"/>
  <c r="R73" i="2" s="1"/>
  <c r="L73" i="2"/>
  <c r="AJ73" i="4" s="1"/>
  <c r="AN72" i="2"/>
  <c r="AM72" i="2"/>
  <c r="AK72" i="2"/>
  <c r="AL72" i="2" s="1"/>
  <c r="AO72" i="2" s="1"/>
  <c r="AJ72" i="2"/>
  <c r="AH72" i="2"/>
  <c r="AI72" i="2" s="1"/>
  <c r="AF72" i="2"/>
  <c r="AG72" i="2" s="1"/>
  <c r="AE72" i="2"/>
  <c r="AC72" i="2"/>
  <c r="AD72" i="2" s="1"/>
  <c r="AB72" i="2"/>
  <c r="Z72" i="2"/>
  <c r="Y72" i="2"/>
  <c r="X72" i="2"/>
  <c r="W72" i="2"/>
  <c r="U72" i="2"/>
  <c r="V72" i="2" s="1"/>
  <c r="S72" i="2"/>
  <c r="T72" i="2" s="1"/>
  <c r="Q72" i="2"/>
  <c r="R72" i="2" s="1"/>
  <c r="L72" i="2"/>
  <c r="AJ72" i="4" s="1"/>
  <c r="AN71" i="2"/>
  <c r="AM71" i="2"/>
  <c r="AK71" i="2"/>
  <c r="AL71" i="2" s="1"/>
  <c r="AO71" i="2" s="1"/>
  <c r="AJ71" i="2"/>
  <c r="AH71" i="2"/>
  <c r="AI71" i="2" s="1"/>
  <c r="AF71" i="2"/>
  <c r="AG71" i="2" s="1"/>
  <c r="AE71" i="2"/>
  <c r="AC71" i="2"/>
  <c r="AD71" i="2" s="1"/>
  <c r="AB71" i="2"/>
  <c r="Z71" i="2"/>
  <c r="Y71" i="2"/>
  <c r="X71" i="2"/>
  <c r="W71" i="2"/>
  <c r="U71" i="2"/>
  <c r="V71" i="2" s="1"/>
  <c r="S71" i="2"/>
  <c r="T71" i="2" s="1"/>
  <c r="Q71" i="2"/>
  <c r="R71" i="2" s="1"/>
  <c r="L71" i="2"/>
  <c r="AJ71" i="4" s="1"/>
  <c r="AO70" i="2"/>
  <c r="AN70" i="2"/>
  <c r="AM70" i="2"/>
  <c r="AK70" i="2"/>
  <c r="AL70" i="2" s="1"/>
  <c r="AJ70" i="2"/>
  <c r="AI70" i="2"/>
  <c r="AH70" i="2"/>
  <c r="AF70" i="2"/>
  <c r="AG70" i="2" s="1"/>
  <c r="AE70" i="2"/>
  <c r="AC70" i="2"/>
  <c r="AD70" i="2" s="1"/>
  <c r="AB70" i="2"/>
  <c r="Z70" i="2"/>
  <c r="Y70" i="2"/>
  <c r="X70" i="2"/>
  <c r="W70" i="2"/>
  <c r="U70" i="2"/>
  <c r="V70" i="2" s="1"/>
  <c r="S70" i="2"/>
  <c r="T70" i="2" s="1"/>
  <c r="Q70" i="2"/>
  <c r="R70" i="2" s="1"/>
  <c r="L70" i="2"/>
  <c r="AJ70" i="4" s="1"/>
  <c r="AN69" i="2"/>
  <c r="AM69" i="2"/>
  <c r="AK69" i="2"/>
  <c r="AL69" i="2" s="1"/>
  <c r="AJ69" i="2"/>
  <c r="AH69" i="2"/>
  <c r="AI69" i="2" s="1"/>
  <c r="AF69" i="2"/>
  <c r="AG69" i="2" s="1"/>
  <c r="AE69" i="2"/>
  <c r="AC69" i="2"/>
  <c r="AD69" i="2" s="1"/>
  <c r="AB69" i="2"/>
  <c r="Z69" i="2"/>
  <c r="Y69" i="2"/>
  <c r="X69" i="2"/>
  <c r="W69" i="2"/>
  <c r="U69" i="2"/>
  <c r="V69" i="2" s="1"/>
  <c r="S69" i="2"/>
  <c r="T69" i="2" s="1"/>
  <c r="Q69" i="2"/>
  <c r="R69" i="2" s="1"/>
  <c r="L69" i="2"/>
  <c r="AJ69" i="4" s="1"/>
  <c r="AN68" i="2"/>
  <c r="AM68" i="2"/>
  <c r="AK68" i="2"/>
  <c r="AL68" i="2" s="1"/>
  <c r="AO68" i="2" s="1"/>
  <c r="AJ68" i="2"/>
  <c r="AH68" i="2"/>
  <c r="AI68" i="2" s="1"/>
  <c r="AF68" i="2"/>
  <c r="AG68" i="2" s="1"/>
  <c r="AE68" i="2"/>
  <c r="AC68" i="2"/>
  <c r="AD68" i="2" s="1"/>
  <c r="AB68" i="2"/>
  <c r="Z68" i="2"/>
  <c r="Y68" i="2"/>
  <c r="X68" i="2"/>
  <c r="W68" i="2"/>
  <c r="U68" i="2"/>
  <c r="V68" i="2" s="1"/>
  <c r="S68" i="2"/>
  <c r="T68" i="2" s="1"/>
  <c r="Q68" i="2"/>
  <c r="R68" i="2" s="1"/>
  <c r="L68" i="2"/>
  <c r="AJ68" i="4" s="1"/>
  <c r="AN67" i="2"/>
  <c r="AM67" i="2"/>
  <c r="AK67" i="2"/>
  <c r="AL67" i="2" s="1"/>
  <c r="AO67" i="2" s="1"/>
  <c r="AJ67" i="2"/>
  <c r="AH67" i="2"/>
  <c r="AI67" i="2" s="1"/>
  <c r="AF67" i="2"/>
  <c r="AG67" i="2" s="1"/>
  <c r="AE67" i="2"/>
  <c r="AC67" i="2"/>
  <c r="AD67" i="2" s="1"/>
  <c r="AB67" i="2"/>
  <c r="Z67" i="2"/>
  <c r="Y67" i="2"/>
  <c r="X67" i="2"/>
  <c r="W67" i="2"/>
  <c r="U67" i="2"/>
  <c r="V67" i="2" s="1"/>
  <c r="S67" i="2"/>
  <c r="T67" i="2" s="1"/>
  <c r="Q67" i="2"/>
  <c r="R67" i="2" s="1"/>
  <c r="L67" i="2"/>
  <c r="AJ67" i="4" s="1"/>
  <c r="AN66" i="2"/>
  <c r="AM66" i="2"/>
  <c r="AK66" i="2"/>
  <c r="AL66" i="2" s="1"/>
  <c r="AO66" i="2" s="1"/>
  <c r="AJ66" i="2"/>
  <c r="AH66" i="2"/>
  <c r="AI66" i="2" s="1"/>
  <c r="AF66" i="2"/>
  <c r="AG66" i="2" s="1"/>
  <c r="AE66" i="2"/>
  <c r="AC66" i="2"/>
  <c r="AD66" i="2" s="1"/>
  <c r="AB66" i="2"/>
  <c r="Z66" i="2"/>
  <c r="Y66" i="2"/>
  <c r="X66" i="2"/>
  <c r="W66" i="2"/>
  <c r="U66" i="2"/>
  <c r="V66" i="2" s="1"/>
  <c r="S66" i="2"/>
  <c r="T66" i="2" s="1"/>
  <c r="Q66" i="2"/>
  <c r="R66" i="2" s="1"/>
  <c r="L66" i="2"/>
  <c r="AJ66" i="4" s="1"/>
  <c r="AN65" i="2"/>
  <c r="AM65" i="2"/>
  <c r="AK65" i="2"/>
  <c r="AL65" i="2" s="1"/>
  <c r="AO65" i="2" s="1"/>
  <c r="AJ65" i="2"/>
  <c r="AH65" i="2"/>
  <c r="AI65" i="2" s="1"/>
  <c r="AF65" i="2"/>
  <c r="AG65" i="2" s="1"/>
  <c r="AE65" i="2"/>
  <c r="AC65" i="2"/>
  <c r="AD65" i="2" s="1"/>
  <c r="AB65" i="2"/>
  <c r="Z65" i="2"/>
  <c r="Y65" i="2"/>
  <c r="X65" i="2"/>
  <c r="W65" i="2"/>
  <c r="U65" i="2"/>
  <c r="V65" i="2" s="1"/>
  <c r="T65" i="2"/>
  <c r="S65" i="2"/>
  <c r="Q65" i="2"/>
  <c r="R65" i="2" s="1"/>
  <c r="L65" i="2"/>
  <c r="AJ65" i="4" s="1"/>
  <c r="AN64" i="2"/>
  <c r="AM64" i="2"/>
  <c r="AK64" i="2"/>
  <c r="AL64" i="2" s="1"/>
  <c r="AO64" i="2" s="1"/>
  <c r="AJ64" i="2"/>
  <c r="AI64" i="2"/>
  <c r="AH64" i="2"/>
  <c r="AF64" i="2"/>
  <c r="AG64" i="2" s="1"/>
  <c r="AE64" i="2"/>
  <c r="AC64" i="2"/>
  <c r="AD64" i="2" s="1"/>
  <c r="AB64" i="2"/>
  <c r="Z64" i="2"/>
  <c r="Y64" i="2"/>
  <c r="X64" i="2"/>
  <c r="W64" i="2"/>
  <c r="U64" i="2"/>
  <c r="V64" i="2" s="1"/>
  <c r="S64" i="2"/>
  <c r="T64" i="2" s="1"/>
  <c r="Q64" i="2"/>
  <c r="R64" i="2" s="1"/>
  <c r="L64" i="2"/>
  <c r="AJ64" i="4" s="1"/>
  <c r="AN63" i="2"/>
  <c r="AM63" i="2"/>
  <c r="AK63" i="2"/>
  <c r="AL63" i="2" s="1"/>
  <c r="AJ63" i="2"/>
  <c r="AH63" i="2"/>
  <c r="AI63" i="2" s="1"/>
  <c r="AF63" i="2"/>
  <c r="AG63" i="2" s="1"/>
  <c r="AE63" i="2"/>
  <c r="AC63" i="2"/>
  <c r="AD63" i="2" s="1"/>
  <c r="AB63" i="2"/>
  <c r="Z63" i="2"/>
  <c r="Y63" i="2"/>
  <c r="X63" i="2"/>
  <c r="W63" i="2"/>
  <c r="U63" i="2"/>
  <c r="V63" i="2" s="1"/>
  <c r="S63" i="2"/>
  <c r="T63" i="2" s="1"/>
  <c r="Q63" i="2"/>
  <c r="R63" i="2" s="1"/>
  <c r="L63" i="2"/>
  <c r="AJ63" i="4" s="1"/>
  <c r="AN62" i="2"/>
  <c r="AM62" i="2"/>
  <c r="AK62" i="2"/>
  <c r="AL62" i="2" s="1"/>
  <c r="AO62" i="2" s="1"/>
  <c r="AJ62" i="2"/>
  <c r="AH62" i="2"/>
  <c r="AI62" i="2" s="1"/>
  <c r="AF62" i="2"/>
  <c r="AG62" i="2" s="1"/>
  <c r="AE62" i="2"/>
  <c r="AC62" i="2"/>
  <c r="AD62" i="2" s="1"/>
  <c r="AB62" i="2"/>
  <c r="Z62" i="2"/>
  <c r="Y62" i="2"/>
  <c r="X62" i="2"/>
  <c r="W62" i="2"/>
  <c r="U62" i="2"/>
  <c r="V62" i="2" s="1"/>
  <c r="S62" i="2"/>
  <c r="T62" i="2" s="1"/>
  <c r="Q62" i="2"/>
  <c r="R62" i="2" s="1"/>
  <c r="L62" i="2"/>
  <c r="AJ62" i="4" s="1"/>
  <c r="AN61" i="2"/>
  <c r="AM61" i="2"/>
  <c r="AK61" i="2"/>
  <c r="AL61" i="2" s="1"/>
  <c r="AO61" i="2" s="1"/>
  <c r="AJ61" i="2"/>
  <c r="AH61" i="2"/>
  <c r="AI61" i="2" s="1"/>
  <c r="AF61" i="2"/>
  <c r="AG61" i="2" s="1"/>
  <c r="AE61" i="2"/>
  <c r="AC61" i="2"/>
  <c r="AD61" i="2" s="1"/>
  <c r="AB61" i="2"/>
  <c r="Z61" i="2"/>
  <c r="Y61" i="2"/>
  <c r="X61" i="2"/>
  <c r="W61" i="2"/>
  <c r="U61" i="2"/>
  <c r="V61" i="2" s="1"/>
  <c r="S61" i="2"/>
  <c r="T61" i="2" s="1"/>
  <c r="Q61" i="2"/>
  <c r="R61" i="2" s="1"/>
  <c r="L61" i="2"/>
  <c r="AJ61" i="4" s="1"/>
  <c r="AN60" i="2"/>
  <c r="AM60" i="2"/>
  <c r="AK60" i="2"/>
  <c r="AL60" i="2" s="1"/>
  <c r="AO60" i="2" s="1"/>
  <c r="AJ60" i="2"/>
  <c r="AH60" i="2"/>
  <c r="AI60" i="2" s="1"/>
  <c r="AG60" i="2"/>
  <c r="AF60" i="2"/>
  <c r="AE60" i="2"/>
  <c r="AC60" i="2"/>
  <c r="AD60" i="2" s="1"/>
  <c r="AB60" i="2"/>
  <c r="Z60" i="2"/>
  <c r="Y60" i="2"/>
  <c r="X60" i="2"/>
  <c r="W60" i="2"/>
  <c r="U60" i="2"/>
  <c r="V60" i="2" s="1"/>
  <c r="S60" i="2"/>
  <c r="T60" i="2" s="1"/>
  <c r="Q60" i="2"/>
  <c r="R60" i="2" s="1"/>
  <c r="L60" i="2"/>
  <c r="AJ60" i="4" s="1"/>
  <c r="AN59" i="2"/>
  <c r="AM59" i="2"/>
  <c r="AK59" i="2"/>
  <c r="AL59" i="2" s="1"/>
  <c r="AJ59" i="2"/>
  <c r="AH59" i="2"/>
  <c r="AI59" i="2" s="1"/>
  <c r="AF59" i="2"/>
  <c r="AG59" i="2" s="1"/>
  <c r="AE59" i="2"/>
  <c r="AC59" i="2"/>
  <c r="AD59" i="2" s="1"/>
  <c r="AB59" i="2"/>
  <c r="Z59" i="2"/>
  <c r="Y59" i="2"/>
  <c r="X59" i="2"/>
  <c r="W59" i="2"/>
  <c r="U59" i="2"/>
  <c r="V59" i="2" s="1"/>
  <c r="S59" i="2"/>
  <c r="T59" i="2" s="1"/>
  <c r="Q59" i="2"/>
  <c r="R59" i="2" s="1"/>
  <c r="L59" i="2"/>
  <c r="AJ59" i="4" s="1"/>
  <c r="AN58" i="2"/>
  <c r="AM58" i="2"/>
  <c r="AK58" i="2"/>
  <c r="AL58" i="2" s="1"/>
  <c r="AO58" i="2" s="1"/>
  <c r="AJ58" i="2"/>
  <c r="AH58" i="2"/>
  <c r="AI58" i="2" s="1"/>
  <c r="AF58" i="2"/>
  <c r="AG58" i="2" s="1"/>
  <c r="AE58" i="2"/>
  <c r="AC58" i="2"/>
  <c r="AD58" i="2" s="1"/>
  <c r="AB58" i="2"/>
  <c r="Z58" i="2"/>
  <c r="Y58" i="2"/>
  <c r="X58" i="2"/>
  <c r="W58" i="2"/>
  <c r="U58" i="2"/>
  <c r="V58" i="2" s="1"/>
  <c r="S58" i="2"/>
  <c r="T58" i="2" s="1"/>
  <c r="R58" i="2"/>
  <c r="Q58" i="2"/>
  <c r="L58" i="2"/>
  <c r="AJ58" i="4" s="1"/>
  <c r="AN57" i="2"/>
  <c r="AM57" i="2"/>
  <c r="AK57" i="2"/>
  <c r="AL57" i="2" s="1"/>
  <c r="AO57" i="2" s="1"/>
  <c r="AJ57" i="2"/>
  <c r="AH57" i="2"/>
  <c r="AI57" i="2" s="1"/>
  <c r="AF57" i="2"/>
  <c r="AG57" i="2" s="1"/>
  <c r="AE57" i="2"/>
  <c r="AC57" i="2"/>
  <c r="AD57" i="2" s="1"/>
  <c r="AB57" i="2"/>
  <c r="Z57" i="2"/>
  <c r="Y57" i="2"/>
  <c r="X57" i="2"/>
  <c r="W57" i="2"/>
  <c r="U57" i="2"/>
  <c r="V57" i="2" s="1"/>
  <c r="S57" i="2"/>
  <c r="T57" i="2" s="1"/>
  <c r="Q57" i="2"/>
  <c r="R57" i="2" s="1"/>
  <c r="L57" i="2"/>
  <c r="AJ57" i="4" s="1"/>
  <c r="AN56" i="2"/>
  <c r="AM56" i="2"/>
  <c r="AL56" i="2"/>
  <c r="AO56" i="2" s="1"/>
  <c r="AK56" i="2"/>
  <c r="AJ56" i="2"/>
  <c r="AH56" i="2"/>
  <c r="AI56" i="2" s="1"/>
  <c r="AF56" i="2"/>
  <c r="AG56" i="2" s="1"/>
  <c r="AE56" i="2"/>
  <c r="AC56" i="2"/>
  <c r="AD56" i="2" s="1"/>
  <c r="AB56" i="2"/>
  <c r="Z56" i="2"/>
  <c r="Y56" i="2"/>
  <c r="X56" i="2"/>
  <c r="W56" i="2"/>
  <c r="U56" i="2"/>
  <c r="V56" i="2" s="1"/>
  <c r="S56" i="2"/>
  <c r="T56" i="2" s="1"/>
  <c r="Q56" i="2"/>
  <c r="R56" i="2" s="1"/>
  <c r="L56" i="2"/>
  <c r="AJ56" i="4" s="1"/>
  <c r="AN55" i="2"/>
  <c r="AM55" i="2"/>
  <c r="AK55" i="2"/>
  <c r="AL55" i="2" s="1"/>
  <c r="AO55" i="2" s="1"/>
  <c r="AJ55" i="2"/>
  <c r="AH55" i="2"/>
  <c r="AI55" i="2" s="1"/>
  <c r="AF55" i="2"/>
  <c r="AG55" i="2" s="1"/>
  <c r="AE55" i="2"/>
  <c r="AC55" i="2"/>
  <c r="AD55" i="2" s="1"/>
  <c r="AB55" i="2"/>
  <c r="Z55" i="2"/>
  <c r="Y55" i="2"/>
  <c r="X55" i="2"/>
  <c r="W55" i="2"/>
  <c r="U55" i="2"/>
  <c r="V55" i="2" s="1"/>
  <c r="S55" i="2"/>
  <c r="T55" i="2" s="1"/>
  <c r="Q55" i="2"/>
  <c r="R55" i="2" s="1"/>
  <c r="L55" i="2"/>
  <c r="AJ55" i="4" s="1"/>
  <c r="AN54" i="2"/>
  <c r="AM54" i="2"/>
  <c r="AK54" i="2"/>
  <c r="AL54" i="2" s="1"/>
  <c r="AJ54" i="2"/>
  <c r="AH54" i="2"/>
  <c r="AI54" i="2" s="1"/>
  <c r="AF54" i="2"/>
  <c r="AG54" i="2" s="1"/>
  <c r="AE54" i="2"/>
  <c r="AC54" i="2"/>
  <c r="AD54" i="2" s="1"/>
  <c r="AB54" i="2"/>
  <c r="Z54" i="2"/>
  <c r="Y54" i="2"/>
  <c r="X54" i="2"/>
  <c r="W54" i="2"/>
  <c r="U54" i="2"/>
  <c r="V54" i="2" s="1"/>
  <c r="S54" i="2"/>
  <c r="T54" i="2" s="1"/>
  <c r="Q54" i="2"/>
  <c r="R54" i="2" s="1"/>
  <c r="L54" i="2"/>
  <c r="AJ54" i="4" s="1"/>
  <c r="AN53" i="2"/>
  <c r="AM53" i="2"/>
  <c r="AK53" i="2"/>
  <c r="AL53" i="2" s="1"/>
  <c r="AJ53" i="2"/>
  <c r="AH53" i="2"/>
  <c r="AI53" i="2" s="1"/>
  <c r="AF53" i="2"/>
  <c r="AG53" i="2" s="1"/>
  <c r="AE53" i="2"/>
  <c r="AC53" i="2"/>
  <c r="AD53" i="2" s="1"/>
  <c r="AB53" i="2"/>
  <c r="Z53" i="2"/>
  <c r="Y53" i="2"/>
  <c r="X53" i="2"/>
  <c r="W53" i="2"/>
  <c r="U53" i="2"/>
  <c r="V53" i="2" s="1"/>
  <c r="S53" i="2"/>
  <c r="T53" i="2" s="1"/>
  <c r="Q53" i="2"/>
  <c r="R53" i="2" s="1"/>
  <c r="L53" i="2"/>
  <c r="AJ53" i="4" s="1"/>
  <c r="AN52" i="2"/>
  <c r="AM52" i="2"/>
  <c r="AK52" i="2"/>
  <c r="AL52" i="2" s="1"/>
  <c r="AJ52" i="2"/>
  <c r="AH52" i="2"/>
  <c r="AI52" i="2" s="1"/>
  <c r="AF52" i="2"/>
  <c r="AG52" i="2" s="1"/>
  <c r="AE52" i="2"/>
  <c r="AC52" i="2"/>
  <c r="AD52" i="2" s="1"/>
  <c r="AB52" i="2"/>
  <c r="Z52" i="2"/>
  <c r="Y52" i="2"/>
  <c r="X52" i="2"/>
  <c r="W52" i="2"/>
  <c r="U52" i="2"/>
  <c r="V52" i="2" s="1"/>
  <c r="S52" i="2"/>
  <c r="T52" i="2" s="1"/>
  <c r="Q52" i="2"/>
  <c r="R52" i="2" s="1"/>
  <c r="L52" i="2"/>
  <c r="AJ52" i="4" s="1"/>
  <c r="AN51" i="2"/>
  <c r="AM51" i="2"/>
  <c r="AK51" i="2"/>
  <c r="AL51" i="2" s="1"/>
  <c r="AJ51" i="2"/>
  <c r="AH51" i="2"/>
  <c r="AI51" i="2" s="1"/>
  <c r="AF51" i="2"/>
  <c r="AG51" i="2" s="1"/>
  <c r="AE51" i="2"/>
  <c r="AC51" i="2"/>
  <c r="AD51" i="2" s="1"/>
  <c r="AB51" i="2"/>
  <c r="Z51" i="2"/>
  <c r="Y51" i="2"/>
  <c r="X51" i="2"/>
  <c r="W51" i="2"/>
  <c r="U51" i="2"/>
  <c r="V51" i="2" s="1"/>
  <c r="S51" i="2"/>
  <c r="T51" i="2" s="1"/>
  <c r="Q51" i="2"/>
  <c r="R51" i="2" s="1"/>
  <c r="L51" i="2"/>
  <c r="AJ51" i="4" s="1"/>
  <c r="AN50" i="2"/>
  <c r="AM50" i="2"/>
  <c r="AK50" i="2"/>
  <c r="AL50" i="2" s="1"/>
  <c r="AJ50" i="2"/>
  <c r="AH50" i="2"/>
  <c r="AI50" i="2" s="1"/>
  <c r="AF50" i="2"/>
  <c r="AG50" i="2" s="1"/>
  <c r="AE50" i="2"/>
  <c r="AC50" i="2"/>
  <c r="AD50" i="2" s="1"/>
  <c r="AB50" i="2"/>
  <c r="Z50" i="2"/>
  <c r="Y50" i="2"/>
  <c r="X50" i="2"/>
  <c r="W50" i="2"/>
  <c r="V50" i="2"/>
  <c r="U50" i="2"/>
  <c r="S50" i="2"/>
  <c r="T50" i="2" s="1"/>
  <c r="Q50" i="2"/>
  <c r="R50" i="2" s="1"/>
  <c r="L50" i="2"/>
  <c r="AJ50" i="4" s="1"/>
  <c r="AN49" i="2"/>
  <c r="AM49" i="2"/>
  <c r="AK49" i="2"/>
  <c r="AL49" i="2" s="1"/>
  <c r="AJ49" i="2"/>
  <c r="AH49" i="2"/>
  <c r="AI49" i="2" s="1"/>
  <c r="AF49" i="2"/>
  <c r="AG49" i="2" s="1"/>
  <c r="AE49" i="2"/>
  <c r="AC49" i="2"/>
  <c r="AD49" i="2" s="1"/>
  <c r="AB49" i="2"/>
  <c r="Z49" i="2"/>
  <c r="Y49" i="2"/>
  <c r="X49" i="2"/>
  <c r="W49" i="2"/>
  <c r="U49" i="2"/>
  <c r="V49" i="2" s="1"/>
  <c r="S49" i="2"/>
  <c r="T49" i="2" s="1"/>
  <c r="Q49" i="2"/>
  <c r="R49" i="2" s="1"/>
  <c r="L49" i="2"/>
  <c r="AJ49" i="4" s="1"/>
  <c r="AN48" i="2"/>
  <c r="AM48" i="2"/>
  <c r="AK48" i="2"/>
  <c r="AL48" i="2" s="1"/>
  <c r="AJ48" i="2"/>
  <c r="AH48" i="2"/>
  <c r="AI48" i="2" s="1"/>
  <c r="AF48" i="2"/>
  <c r="AG48" i="2" s="1"/>
  <c r="AE48" i="2"/>
  <c r="AC48" i="2"/>
  <c r="AD48" i="2" s="1"/>
  <c r="AB48" i="2"/>
  <c r="Z48" i="2"/>
  <c r="Y48" i="2"/>
  <c r="X48" i="2"/>
  <c r="W48" i="2"/>
  <c r="AA48" i="2" s="1"/>
  <c r="U48" i="2"/>
  <c r="V48" i="2" s="1"/>
  <c r="S48" i="2"/>
  <c r="T48" i="2" s="1"/>
  <c r="Q48" i="2"/>
  <c r="R48" i="2" s="1"/>
  <c r="L48" i="2"/>
  <c r="AJ48" i="4" s="1"/>
  <c r="AN47" i="2"/>
  <c r="AM47" i="2"/>
  <c r="AK47" i="2"/>
  <c r="AL47" i="2" s="1"/>
  <c r="AJ47" i="2"/>
  <c r="AH47" i="2"/>
  <c r="AI47" i="2" s="1"/>
  <c r="AF47" i="2"/>
  <c r="AG47" i="2" s="1"/>
  <c r="AE47" i="2"/>
  <c r="AC47" i="2"/>
  <c r="AD47" i="2" s="1"/>
  <c r="AB47" i="2"/>
  <c r="Z47" i="2"/>
  <c r="Y47" i="2"/>
  <c r="X47" i="2"/>
  <c r="W47" i="2"/>
  <c r="U47" i="2"/>
  <c r="V47" i="2" s="1"/>
  <c r="S47" i="2"/>
  <c r="T47" i="2" s="1"/>
  <c r="Q47" i="2"/>
  <c r="R47" i="2" s="1"/>
  <c r="L47" i="2"/>
  <c r="AJ47" i="4" s="1"/>
  <c r="AN46" i="2"/>
  <c r="AM46" i="2"/>
  <c r="AK46" i="2"/>
  <c r="AL46" i="2" s="1"/>
  <c r="AJ46" i="2"/>
  <c r="AH46" i="2"/>
  <c r="AI46" i="2" s="1"/>
  <c r="AF46" i="2"/>
  <c r="AG46" i="2" s="1"/>
  <c r="AE46" i="2"/>
  <c r="AC46" i="2"/>
  <c r="AD46" i="2" s="1"/>
  <c r="AB46" i="2"/>
  <c r="Z46" i="2"/>
  <c r="Y46" i="2"/>
  <c r="X46" i="2"/>
  <c r="W46" i="2"/>
  <c r="U46" i="2"/>
  <c r="V46" i="2" s="1"/>
  <c r="S46" i="2"/>
  <c r="T46" i="2" s="1"/>
  <c r="Q46" i="2"/>
  <c r="R46" i="2" s="1"/>
  <c r="L46" i="2"/>
  <c r="AJ46" i="4" s="1"/>
  <c r="AN45" i="2"/>
  <c r="AM45" i="2"/>
  <c r="AK45" i="2"/>
  <c r="AL45" i="2" s="1"/>
  <c r="AJ45" i="2"/>
  <c r="AH45" i="2"/>
  <c r="AI45" i="2" s="1"/>
  <c r="AF45" i="2"/>
  <c r="AG45" i="2" s="1"/>
  <c r="AE45" i="2"/>
  <c r="AC45" i="2"/>
  <c r="AD45" i="2" s="1"/>
  <c r="AB45" i="2"/>
  <c r="Z45" i="2"/>
  <c r="Y45" i="2"/>
  <c r="X45" i="2"/>
  <c r="W45" i="2"/>
  <c r="U45" i="2"/>
  <c r="V45" i="2" s="1"/>
  <c r="S45" i="2"/>
  <c r="T45" i="2" s="1"/>
  <c r="Q45" i="2"/>
  <c r="R45" i="2" s="1"/>
  <c r="L45" i="2"/>
  <c r="AJ45" i="4" s="1"/>
  <c r="AN44" i="2"/>
  <c r="AM44" i="2"/>
  <c r="AK44" i="2"/>
  <c r="AL44" i="2" s="1"/>
  <c r="AJ44" i="2"/>
  <c r="AH44" i="2"/>
  <c r="AI44" i="2" s="1"/>
  <c r="AF44" i="2"/>
  <c r="AG44" i="2" s="1"/>
  <c r="AE44" i="2"/>
  <c r="AC44" i="2"/>
  <c r="AD44" i="2" s="1"/>
  <c r="AB44" i="2"/>
  <c r="Z44" i="2"/>
  <c r="Y44" i="2"/>
  <c r="X44" i="2"/>
  <c r="W44" i="2"/>
  <c r="U44" i="2"/>
  <c r="V44" i="2" s="1"/>
  <c r="S44" i="2"/>
  <c r="T44" i="2" s="1"/>
  <c r="Q44" i="2"/>
  <c r="R44" i="2" s="1"/>
  <c r="L44" i="2"/>
  <c r="AJ44" i="4" s="1"/>
  <c r="AN43" i="2"/>
  <c r="AM43" i="2"/>
  <c r="AK43" i="2"/>
  <c r="AL43" i="2" s="1"/>
  <c r="AJ43" i="2"/>
  <c r="AI43" i="2"/>
  <c r="AH43" i="2"/>
  <c r="AF43" i="2"/>
  <c r="AG43" i="2" s="1"/>
  <c r="AE43" i="2"/>
  <c r="AC43" i="2"/>
  <c r="AD43" i="2" s="1"/>
  <c r="AB43" i="2"/>
  <c r="Z43" i="2"/>
  <c r="Y43" i="2"/>
  <c r="X43" i="2"/>
  <c r="W43" i="2"/>
  <c r="U43" i="2"/>
  <c r="V43" i="2" s="1"/>
  <c r="S43" i="2"/>
  <c r="T43" i="2" s="1"/>
  <c r="Q43" i="2"/>
  <c r="R43" i="2" s="1"/>
  <c r="L43" i="2"/>
  <c r="AJ43" i="4" s="1"/>
  <c r="AN42" i="2"/>
  <c r="AM42" i="2"/>
  <c r="AL42" i="2"/>
  <c r="AK42" i="2"/>
  <c r="AJ42" i="2"/>
  <c r="AH42" i="2"/>
  <c r="AI42" i="2" s="1"/>
  <c r="AG42" i="2"/>
  <c r="AF42" i="2"/>
  <c r="AE42" i="2"/>
  <c r="AC42" i="2"/>
  <c r="AD42" i="2" s="1"/>
  <c r="AB42" i="2"/>
  <c r="Z42" i="2"/>
  <c r="Y42" i="2"/>
  <c r="X42" i="2"/>
  <c r="W42" i="2"/>
  <c r="U42" i="2"/>
  <c r="V42" i="2" s="1"/>
  <c r="S42" i="2"/>
  <c r="T42" i="2" s="1"/>
  <c r="Q42" i="2"/>
  <c r="R42" i="2" s="1"/>
  <c r="L42" i="2"/>
  <c r="AJ42" i="4" s="1"/>
  <c r="AN41" i="2"/>
  <c r="AM41" i="2"/>
  <c r="AK41" i="2"/>
  <c r="AL41" i="2" s="1"/>
  <c r="AJ41" i="2"/>
  <c r="AH41" i="2"/>
  <c r="AI41" i="2" s="1"/>
  <c r="AF41" i="2"/>
  <c r="AG41" i="2" s="1"/>
  <c r="AE41" i="2"/>
  <c r="AC41" i="2"/>
  <c r="AD41" i="2" s="1"/>
  <c r="AB41" i="2"/>
  <c r="Z41" i="2"/>
  <c r="Y41" i="2"/>
  <c r="X41" i="2"/>
  <c r="W41" i="2"/>
  <c r="U41" i="2"/>
  <c r="V41" i="2" s="1"/>
  <c r="S41" i="2"/>
  <c r="T41" i="2" s="1"/>
  <c r="Q41" i="2"/>
  <c r="R41" i="2" s="1"/>
  <c r="L41" i="2"/>
  <c r="AJ41" i="4" s="1"/>
  <c r="AN40" i="2"/>
  <c r="AM40" i="2"/>
  <c r="AK40" i="2"/>
  <c r="AL40" i="2" s="1"/>
  <c r="AJ40" i="2"/>
  <c r="AH40" i="2"/>
  <c r="AI40" i="2" s="1"/>
  <c r="AF40" i="2"/>
  <c r="AG40" i="2" s="1"/>
  <c r="AE40" i="2"/>
  <c r="AC40" i="2"/>
  <c r="AD40" i="2" s="1"/>
  <c r="AB40" i="2"/>
  <c r="Z40" i="2"/>
  <c r="Y40" i="2"/>
  <c r="X40" i="2"/>
  <c r="W40" i="2"/>
  <c r="U40" i="2"/>
  <c r="V40" i="2" s="1"/>
  <c r="S40" i="2"/>
  <c r="T40" i="2" s="1"/>
  <c r="Q40" i="2"/>
  <c r="R40" i="2" s="1"/>
  <c r="L40" i="2"/>
  <c r="AJ40" i="4" s="1"/>
  <c r="AN39" i="2"/>
  <c r="AM39" i="2"/>
  <c r="AK39" i="2"/>
  <c r="AL39" i="2" s="1"/>
  <c r="AJ39" i="2"/>
  <c r="AH39" i="2"/>
  <c r="AI39" i="2" s="1"/>
  <c r="AF39" i="2"/>
  <c r="AG39" i="2" s="1"/>
  <c r="AE39" i="2"/>
  <c r="AC39" i="2"/>
  <c r="AD39" i="2" s="1"/>
  <c r="AB39" i="2"/>
  <c r="Z39" i="2"/>
  <c r="Y39" i="2"/>
  <c r="X39" i="2"/>
  <c r="W39" i="2"/>
  <c r="U39" i="2"/>
  <c r="V39" i="2" s="1"/>
  <c r="S39" i="2"/>
  <c r="T39" i="2" s="1"/>
  <c r="Q39" i="2"/>
  <c r="R39" i="2" s="1"/>
  <c r="L39" i="2"/>
  <c r="AJ39" i="4" s="1"/>
  <c r="AN38" i="2"/>
  <c r="AM38" i="2"/>
  <c r="AK38" i="2"/>
  <c r="AL38" i="2" s="1"/>
  <c r="AJ38" i="2"/>
  <c r="AH38" i="2"/>
  <c r="AI38" i="2" s="1"/>
  <c r="AF38" i="2"/>
  <c r="AG38" i="2" s="1"/>
  <c r="AE38" i="2"/>
  <c r="AC38" i="2"/>
  <c r="AD38" i="2" s="1"/>
  <c r="AB38" i="2"/>
  <c r="Z38" i="2"/>
  <c r="Y38" i="2"/>
  <c r="X38" i="2"/>
  <c r="W38" i="2"/>
  <c r="U38" i="2"/>
  <c r="V38" i="2" s="1"/>
  <c r="S38" i="2"/>
  <c r="T38" i="2" s="1"/>
  <c r="Q38" i="2"/>
  <c r="R38" i="2" s="1"/>
  <c r="L38" i="2"/>
  <c r="AJ38" i="4" s="1"/>
  <c r="AN37" i="2"/>
  <c r="AM37" i="2"/>
  <c r="AK37" i="2"/>
  <c r="AL37" i="2" s="1"/>
  <c r="AJ37" i="2"/>
  <c r="AH37" i="2"/>
  <c r="AI37" i="2" s="1"/>
  <c r="AF37" i="2"/>
  <c r="AG37" i="2" s="1"/>
  <c r="AE37" i="2"/>
  <c r="AC37" i="2"/>
  <c r="AD37" i="2" s="1"/>
  <c r="AB37" i="2"/>
  <c r="Z37" i="2"/>
  <c r="Y37" i="2"/>
  <c r="X37" i="2"/>
  <c r="W37" i="2"/>
  <c r="U37" i="2"/>
  <c r="V37" i="2" s="1"/>
  <c r="S37" i="2"/>
  <c r="T37" i="2" s="1"/>
  <c r="Q37" i="2"/>
  <c r="R37" i="2" s="1"/>
  <c r="L37" i="2"/>
  <c r="AJ37" i="4" s="1"/>
  <c r="AN36" i="2"/>
  <c r="AM36" i="2"/>
  <c r="AK36" i="2"/>
  <c r="AL36" i="2" s="1"/>
  <c r="AJ36" i="2"/>
  <c r="AH36" i="2"/>
  <c r="AI36" i="2" s="1"/>
  <c r="AF36" i="2"/>
  <c r="AG36" i="2" s="1"/>
  <c r="AE36" i="2"/>
  <c r="AC36" i="2"/>
  <c r="AD36" i="2" s="1"/>
  <c r="AB36" i="2"/>
  <c r="Z36" i="2"/>
  <c r="Y36" i="2"/>
  <c r="X36" i="2"/>
  <c r="W36" i="2"/>
  <c r="U36" i="2"/>
  <c r="V36" i="2" s="1"/>
  <c r="S36" i="2"/>
  <c r="T36" i="2" s="1"/>
  <c r="Q36" i="2"/>
  <c r="R36" i="2" s="1"/>
  <c r="L36" i="2"/>
  <c r="AJ36" i="4" s="1"/>
  <c r="AN35" i="2"/>
  <c r="AM35" i="2"/>
  <c r="AK35" i="2"/>
  <c r="AL35" i="2" s="1"/>
  <c r="AJ35" i="2"/>
  <c r="AH35" i="2"/>
  <c r="AI35" i="2" s="1"/>
  <c r="AF35" i="2"/>
  <c r="AG35" i="2" s="1"/>
  <c r="AE35" i="2"/>
  <c r="AC35" i="2"/>
  <c r="AD35" i="2" s="1"/>
  <c r="AB35" i="2"/>
  <c r="Z35" i="2"/>
  <c r="Y35" i="2"/>
  <c r="X35" i="2"/>
  <c r="W35" i="2"/>
  <c r="U35" i="2"/>
  <c r="V35" i="2" s="1"/>
  <c r="S35" i="2"/>
  <c r="T35" i="2" s="1"/>
  <c r="Q35" i="2"/>
  <c r="R35" i="2" s="1"/>
  <c r="L35" i="2"/>
  <c r="AN34" i="2"/>
  <c r="AM34" i="2"/>
  <c r="AK34" i="2"/>
  <c r="AL34" i="2" s="1"/>
  <c r="AJ34" i="2"/>
  <c r="AH34" i="2"/>
  <c r="AI34" i="2" s="1"/>
  <c r="AF34" i="2"/>
  <c r="AG34" i="2" s="1"/>
  <c r="AE34" i="2"/>
  <c r="AC34" i="2"/>
  <c r="AD34" i="2" s="1"/>
  <c r="AB34" i="2"/>
  <c r="Z34" i="2"/>
  <c r="Y34" i="2"/>
  <c r="X34" i="2"/>
  <c r="W34" i="2"/>
  <c r="U34" i="2"/>
  <c r="V34" i="2" s="1"/>
  <c r="S34" i="2"/>
  <c r="T34" i="2" s="1"/>
  <c r="Q34" i="2"/>
  <c r="R34" i="2" s="1"/>
  <c r="L34" i="2"/>
  <c r="AJ34" i="4" s="1"/>
  <c r="G60" i="4" l="1"/>
  <c r="Y59" i="4"/>
  <c r="B45" i="4"/>
  <c r="M45" i="4"/>
  <c r="E45" i="4"/>
  <c r="U45" i="4"/>
  <c r="K45" i="4"/>
  <c r="C45" i="4"/>
  <c r="B44" i="4"/>
  <c r="E44" i="4"/>
  <c r="S44" i="4"/>
  <c r="M44" i="4"/>
  <c r="Y44" i="4"/>
  <c r="C44" i="4"/>
  <c r="Q44" i="4"/>
  <c r="K44" i="4"/>
  <c r="D59" i="4"/>
  <c r="C59" i="4"/>
  <c r="N59" i="4"/>
  <c r="U59" i="4"/>
  <c r="J59" i="4"/>
  <c r="S59" i="4"/>
  <c r="V59" i="4"/>
  <c r="E59" i="4"/>
  <c r="G52" i="4"/>
  <c r="B52" i="4"/>
  <c r="W52" i="4"/>
  <c r="Q59" i="4"/>
  <c r="N60" i="4"/>
  <c r="I60" i="4"/>
  <c r="Y60" i="4"/>
  <c r="R60" i="4"/>
  <c r="O59" i="4"/>
  <c r="G50" i="4"/>
  <c r="W50" i="4"/>
  <c r="B50" i="4"/>
  <c r="B39" i="4"/>
  <c r="I39" i="4"/>
  <c r="S39" i="4"/>
  <c r="C39" i="4"/>
  <c r="M39" i="4"/>
  <c r="Y39" i="4"/>
  <c r="E39" i="4"/>
  <c r="Q39" i="4"/>
  <c r="K39" i="4"/>
  <c r="Q58" i="4"/>
  <c r="B58" i="4"/>
  <c r="U57" i="4"/>
  <c r="J57" i="4"/>
  <c r="B56" i="4"/>
  <c r="U55" i="4"/>
  <c r="J55" i="4"/>
  <c r="Q54" i="4"/>
  <c r="S53" i="4"/>
  <c r="I53" i="4"/>
  <c r="S51" i="4"/>
  <c r="I51" i="4"/>
  <c r="U49" i="4"/>
  <c r="J49" i="4"/>
  <c r="Y47" i="4"/>
  <c r="N47" i="4"/>
  <c r="C47" i="4"/>
  <c r="U43" i="4"/>
  <c r="K43" i="4"/>
  <c r="M42" i="4"/>
  <c r="M41" i="4"/>
  <c r="S40" i="4"/>
  <c r="I40" i="4"/>
  <c r="Y38" i="4"/>
  <c r="M38" i="4"/>
  <c r="C38" i="4"/>
  <c r="U37" i="4"/>
  <c r="K37" i="4"/>
  <c r="M36" i="4"/>
  <c r="M35" i="4"/>
  <c r="S34" i="4"/>
  <c r="E34" i="4"/>
  <c r="U33" i="4"/>
  <c r="E33" i="4"/>
  <c r="Q32" i="4"/>
  <c r="Y74" i="4"/>
  <c r="Q74" i="4"/>
  <c r="I74" i="4"/>
  <c r="U73" i="4"/>
  <c r="M73" i="4"/>
  <c r="E73" i="4"/>
  <c r="Y72" i="4"/>
  <c r="Q72" i="4"/>
  <c r="I72" i="4"/>
  <c r="U71" i="4"/>
  <c r="M71" i="4"/>
  <c r="E71" i="4"/>
  <c r="Y70" i="4"/>
  <c r="Q70" i="4"/>
  <c r="I70" i="4"/>
  <c r="U69" i="4"/>
  <c r="M69" i="4"/>
  <c r="E69" i="4"/>
  <c r="Y68" i="4"/>
  <c r="Q68" i="4"/>
  <c r="I68" i="4"/>
  <c r="U67" i="4"/>
  <c r="M67" i="4"/>
  <c r="E67" i="4"/>
  <c r="Y66" i="4"/>
  <c r="Q66" i="4"/>
  <c r="I66" i="4"/>
  <c r="U65" i="4"/>
  <c r="M65" i="4"/>
  <c r="E65" i="4"/>
  <c r="Y64" i="4"/>
  <c r="Q64" i="4"/>
  <c r="I64" i="4"/>
  <c r="U63" i="4"/>
  <c r="M63" i="4"/>
  <c r="E63" i="4"/>
  <c r="Y62" i="4"/>
  <c r="Q62" i="4"/>
  <c r="I62" i="4"/>
  <c r="Q61" i="4"/>
  <c r="U47" i="4"/>
  <c r="J47" i="4"/>
  <c r="U38" i="4"/>
  <c r="K38" i="4"/>
  <c r="S33" i="4"/>
  <c r="C33" i="4"/>
  <c r="M32" i="4"/>
  <c r="W74" i="4"/>
  <c r="O74" i="4"/>
  <c r="G74" i="4"/>
  <c r="S73" i="4"/>
  <c r="K73" i="4"/>
  <c r="C73" i="4"/>
  <c r="W72" i="4"/>
  <c r="O72" i="4"/>
  <c r="G72" i="4"/>
  <c r="S71" i="4"/>
  <c r="K71" i="4"/>
  <c r="C71" i="4"/>
  <c r="W70" i="4"/>
  <c r="O70" i="4"/>
  <c r="G70" i="4"/>
  <c r="S69" i="4"/>
  <c r="K69" i="4"/>
  <c r="C69" i="4"/>
  <c r="W68" i="4"/>
  <c r="O68" i="4"/>
  <c r="G68" i="4"/>
  <c r="S67" i="4"/>
  <c r="K67" i="4"/>
  <c r="C67" i="4"/>
  <c r="W66" i="4"/>
  <c r="O66" i="4"/>
  <c r="G66" i="4"/>
  <c r="S65" i="4"/>
  <c r="K65" i="4"/>
  <c r="C65" i="4"/>
  <c r="W64" i="4"/>
  <c r="O64" i="4"/>
  <c r="G64" i="4"/>
  <c r="S63" i="4"/>
  <c r="K63" i="4"/>
  <c r="C63" i="4"/>
  <c r="W62" i="4"/>
  <c r="O62" i="4"/>
  <c r="G62" i="4"/>
  <c r="M61" i="4"/>
  <c r="R58" i="4"/>
  <c r="Y57" i="4"/>
  <c r="N57" i="4"/>
  <c r="C57" i="4"/>
  <c r="M56" i="4"/>
  <c r="Y55" i="4"/>
  <c r="N55" i="4"/>
  <c r="C55" i="4"/>
  <c r="R54" i="4"/>
  <c r="F54" i="4"/>
  <c r="U53" i="4"/>
  <c r="J53" i="4"/>
  <c r="U51" i="4"/>
  <c r="J51" i="4"/>
  <c r="Y49" i="4"/>
  <c r="N49" i="4"/>
  <c r="C49" i="4"/>
  <c r="O47" i="4"/>
  <c r="E47" i="4"/>
  <c r="Y43" i="4"/>
  <c r="M43" i="4"/>
  <c r="C43" i="4"/>
  <c r="S42" i="4"/>
  <c r="C42" i="4"/>
  <c r="S41" i="4"/>
  <c r="C41" i="4"/>
  <c r="U40" i="4"/>
  <c r="K40" i="4"/>
  <c r="Q38" i="4"/>
  <c r="E38" i="4"/>
  <c r="S36" i="4"/>
  <c r="C36" i="4"/>
  <c r="S35" i="4"/>
  <c r="C35" i="4"/>
  <c r="U34" i="4"/>
  <c r="K34" i="4"/>
  <c r="K33" i="4"/>
  <c r="W73" i="4"/>
  <c r="O73" i="4"/>
  <c r="G73" i="4"/>
  <c r="W71" i="4"/>
  <c r="O71" i="4"/>
  <c r="G71" i="4"/>
  <c r="W69" i="4"/>
  <c r="O69" i="4"/>
  <c r="G69" i="4"/>
  <c r="W67" i="4"/>
  <c r="O67" i="4"/>
  <c r="G67" i="4"/>
  <c r="W65" i="4"/>
  <c r="O65" i="4"/>
  <c r="G65" i="4"/>
  <c r="W63" i="4"/>
  <c r="O63" i="4"/>
  <c r="G63" i="4"/>
  <c r="U61" i="4"/>
  <c r="E61" i="4"/>
  <c r="AJ35" i="4"/>
  <c r="X74" i="4"/>
  <c r="T74" i="4"/>
  <c r="P74" i="4"/>
  <c r="L74" i="4"/>
  <c r="H74" i="4"/>
  <c r="D74" i="4"/>
  <c r="X73" i="4"/>
  <c r="T73" i="4"/>
  <c r="P73" i="4"/>
  <c r="L73" i="4"/>
  <c r="H73" i="4"/>
  <c r="D73" i="4"/>
  <c r="X72" i="4"/>
  <c r="T72" i="4"/>
  <c r="P72" i="4"/>
  <c r="L72" i="4"/>
  <c r="H72" i="4"/>
  <c r="D72" i="4"/>
  <c r="X71" i="4"/>
  <c r="T71" i="4"/>
  <c r="P71" i="4"/>
  <c r="L71" i="4"/>
  <c r="H71" i="4"/>
  <c r="D71" i="4"/>
  <c r="X70" i="4"/>
  <c r="T70" i="4"/>
  <c r="P70" i="4"/>
  <c r="L70" i="4"/>
  <c r="H70" i="4"/>
  <c r="D70" i="4"/>
  <c r="X69" i="4"/>
  <c r="T69" i="4"/>
  <c r="P69" i="4"/>
  <c r="L69" i="4"/>
  <c r="H69" i="4"/>
  <c r="D69" i="4"/>
  <c r="X68" i="4"/>
  <c r="T68" i="4"/>
  <c r="P68" i="4"/>
  <c r="L68" i="4"/>
  <c r="H68" i="4"/>
  <c r="D68" i="4"/>
  <c r="X67" i="4"/>
  <c r="T67" i="4"/>
  <c r="P67" i="4"/>
  <c r="L67" i="4"/>
  <c r="H67" i="4"/>
  <c r="D67" i="4"/>
  <c r="X66" i="4"/>
  <c r="T66" i="4"/>
  <c r="P66" i="4"/>
  <c r="L66" i="4"/>
  <c r="H66" i="4"/>
  <c r="D66" i="4"/>
  <c r="X65" i="4"/>
  <c r="T65" i="4"/>
  <c r="P65" i="4"/>
  <c r="L65" i="4"/>
  <c r="H65" i="4"/>
  <c r="D65" i="4"/>
  <c r="X64" i="4"/>
  <c r="T64" i="4"/>
  <c r="P64" i="4"/>
  <c r="L64" i="4"/>
  <c r="H64" i="4"/>
  <c r="D64" i="4"/>
  <c r="X63" i="4"/>
  <c r="T63" i="4"/>
  <c r="P63" i="4"/>
  <c r="L63" i="4"/>
  <c r="H63" i="4"/>
  <c r="D63" i="4"/>
  <c r="X62" i="4"/>
  <c r="T62" i="4"/>
  <c r="P62" i="4"/>
  <c r="L62" i="4"/>
  <c r="H62" i="4"/>
  <c r="D62" i="4"/>
  <c r="X61" i="4"/>
  <c r="T61" i="4"/>
  <c r="P61" i="4"/>
  <c r="L61" i="4"/>
  <c r="H61" i="4"/>
  <c r="D61" i="4"/>
  <c r="W61" i="4"/>
  <c r="S61" i="4"/>
  <c r="O61" i="4"/>
  <c r="K61" i="4"/>
  <c r="G61" i="4"/>
  <c r="C61" i="4"/>
  <c r="V74" i="4"/>
  <c r="R74" i="4"/>
  <c r="N74" i="4"/>
  <c r="J74" i="4"/>
  <c r="F74" i="4"/>
  <c r="V73" i="4"/>
  <c r="R73" i="4"/>
  <c r="N73" i="4"/>
  <c r="J73" i="4"/>
  <c r="F73" i="4"/>
  <c r="V72" i="4"/>
  <c r="R72" i="4"/>
  <c r="N72" i="4"/>
  <c r="J72" i="4"/>
  <c r="F72" i="4"/>
  <c r="V71" i="4"/>
  <c r="R71" i="4"/>
  <c r="N71" i="4"/>
  <c r="J71" i="4"/>
  <c r="F71" i="4"/>
  <c r="V70" i="4"/>
  <c r="R70" i="4"/>
  <c r="N70" i="4"/>
  <c r="J70" i="4"/>
  <c r="F70" i="4"/>
  <c r="V69" i="4"/>
  <c r="R69" i="4"/>
  <c r="N69" i="4"/>
  <c r="J69" i="4"/>
  <c r="F69" i="4"/>
  <c r="V68" i="4"/>
  <c r="R68" i="4"/>
  <c r="N68" i="4"/>
  <c r="J68" i="4"/>
  <c r="F68" i="4"/>
  <c r="V67" i="4"/>
  <c r="R67" i="4"/>
  <c r="N67" i="4"/>
  <c r="J67" i="4"/>
  <c r="F67" i="4"/>
  <c r="V66" i="4"/>
  <c r="R66" i="4"/>
  <c r="N66" i="4"/>
  <c r="J66" i="4"/>
  <c r="F66" i="4"/>
  <c r="V65" i="4"/>
  <c r="R65" i="4"/>
  <c r="N65" i="4"/>
  <c r="J65" i="4"/>
  <c r="F65" i="4"/>
  <c r="V64" i="4"/>
  <c r="R64" i="4"/>
  <c r="N64" i="4"/>
  <c r="J64" i="4"/>
  <c r="F64" i="4"/>
  <c r="V63" i="4"/>
  <c r="R63" i="4"/>
  <c r="N63" i="4"/>
  <c r="J63" i="4"/>
  <c r="F63" i="4"/>
  <c r="V62" i="4"/>
  <c r="R62" i="4"/>
  <c r="N62" i="4"/>
  <c r="J62" i="4"/>
  <c r="F62" i="4"/>
  <c r="V61" i="4"/>
  <c r="R61" i="4"/>
  <c r="N61" i="4"/>
  <c r="J61" i="4"/>
  <c r="F61" i="4"/>
  <c r="V52" i="4"/>
  <c r="R56" i="4"/>
  <c r="R52" i="4"/>
  <c r="D56" i="4"/>
  <c r="C56" i="4"/>
  <c r="I56" i="4"/>
  <c r="N56" i="4"/>
  <c r="S56" i="4"/>
  <c r="Y56" i="4"/>
  <c r="E56" i="4"/>
  <c r="J56" i="4"/>
  <c r="O56" i="4"/>
  <c r="U56" i="4"/>
  <c r="K56" i="4"/>
  <c r="D52" i="4"/>
  <c r="C52" i="4"/>
  <c r="I52" i="4"/>
  <c r="N52" i="4"/>
  <c r="S52" i="4"/>
  <c r="Y52" i="4"/>
  <c r="E52" i="4"/>
  <c r="J52" i="4"/>
  <c r="O52" i="4"/>
  <c r="U52" i="4"/>
  <c r="K52" i="4"/>
  <c r="D60" i="4"/>
  <c r="E60" i="4"/>
  <c r="J60" i="4"/>
  <c r="O60" i="4"/>
  <c r="U60" i="4"/>
  <c r="F60" i="4"/>
  <c r="K60" i="4"/>
  <c r="Q60" i="4"/>
  <c r="V60" i="4"/>
  <c r="W60" i="4"/>
  <c r="M60" i="4"/>
  <c r="D58" i="4"/>
  <c r="C58" i="4"/>
  <c r="I58" i="4"/>
  <c r="N58" i="4"/>
  <c r="S58" i="4"/>
  <c r="Y58" i="4"/>
  <c r="E58" i="4"/>
  <c r="J58" i="4"/>
  <c r="O58" i="4"/>
  <c r="U58" i="4"/>
  <c r="V58" i="4"/>
  <c r="K58" i="4"/>
  <c r="Q56" i="4"/>
  <c r="F56" i="4"/>
  <c r="D54" i="4"/>
  <c r="C54" i="4"/>
  <c r="I54" i="4"/>
  <c r="N54" i="4"/>
  <c r="S54" i="4"/>
  <c r="Y54" i="4"/>
  <c r="E54" i="4"/>
  <c r="J54" i="4"/>
  <c r="O54" i="4"/>
  <c r="U54" i="4"/>
  <c r="V54" i="4"/>
  <c r="K54" i="4"/>
  <c r="Q52" i="4"/>
  <c r="F52" i="4"/>
  <c r="D50" i="4"/>
  <c r="F50" i="4"/>
  <c r="K50" i="4"/>
  <c r="Q50" i="4"/>
  <c r="V50" i="4"/>
  <c r="C50" i="4"/>
  <c r="I50" i="4"/>
  <c r="N50" i="4"/>
  <c r="S50" i="4"/>
  <c r="Y50" i="4"/>
  <c r="E50" i="4"/>
  <c r="J50" i="4"/>
  <c r="O50" i="4"/>
  <c r="U50" i="4"/>
  <c r="R50" i="4"/>
  <c r="V56" i="4"/>
  <c r="W59" i="4"/>
  <c r="R59" i="4"/>
  <c r="M59" i="4"/>
  <c r="G59" i="4"/>
  <c r="B59" i="4"/>
  <c r="W57" i="4"/>
  <c r="R57" i="4"/>
  <c r="M57" i="4"/>
  <c r="G57" i="4"/>
  <c r="B57" i="4"/>
  <c r="W55" i="4"/>
  <c r="R55" i="4"/>
  <c r="M55" i="4"/>
  <c r="G55" i="4"/>
  <c r="B55" i="4"/>
  <c r="W53" i="4"/>
  <c r="R53" i="4"/>
  <c r="M53" i="4"/>
  <c r="G53" i="4"/>
  <c r="B53" i="4"/>
  <c r="W51" i="4"/>
  <c r="R51" i="4"/>
  <c r="M51" i="4"/>
  <c r="G51" i="4"/>
  <c r="B51" i="4"/>
  <c r="W49" i="4"/>
  <c r="R49" i="4"/>
  <c r="M49" i="4"/>
  <c r="G49" i="4"/>
  <c r="B49" i="4"/>
  <c r="U48" i="4"/>
  <c r="O48" i="4"/>
  <c r="J48" i="4"/>
  <c r="E48" i="4"/>
  <c r="W47" i="4"/>
  <c r="R47" i="4"/>
  <c r="M47" i="4"/>
  <c r="G47" i="4"/>
  <c r="B47" i="4"/>
  <c r="U46" i="4"/>
  <c r="O46" i="4"/>
  <c r="I46" i="4"/>
  <c r="K59" i="4"/>
  <c r="F59" i="4"/>
  <c r="V57" i="4"/>
  <c r="Q57" i="4"/>
  <c r="K57" i="4"/>
  <c r="F57" i="4"/>
  <c r="V55" i="4"/>
  <c r="Q55" i="4"/>
  <c r="K55" i="4"/>
  <c r="F55" i="4"/>
  <c r="V53" i="4"/>
  <c r="Q53" i="4"/>
  <c r="K53" i="4"/>
  <c r="F53" i="4"/>
  <c r="V51" i="4"/>
  <c r="Q51" i="4"/>
  <c r="K51" i="4"/>
  <c r="F51" i="4"/>
  <c r="V49" i="4"/>
  <c r="Q49" i="4"/>
  <c r="K49" i="4"/>
  <c r="F49" i="4"/>
  <c r="Y48" i="4"/>
  <c r="S48" i="4"/>
  <c r="N48" i="4"/>
  <c r="I48" i="4"/>
  <c r="C48" i="4"/>
  <c r="V47" i="4"/>
  <c r="Q47" i="4"/>
  <c r="K47" i="4"/>
  <c r="F47" i="4"/>
  <c r="Y46" i="4"/>
  <c r="S46" i="4"/>
  <c r="N46" i="4"/>
  <c r="W48" i="4"/>
  <c r="R48" i="4"/>
  <c r="M48" i="4"/>
  <c r="G48" i="4"/>
  <c r="B48" i="4"/>
  <c r="G46" i="4"/>
  <c r="M46" i="4"/>
  <c r="W46" i="4"/>
  <c r="R46" i="4"/>
  <c r="K46" i="4"/>
  <c r="E46" i="4"/>
  <c r="V48" i="4"/>
  <c r="Q48" i="4"/>
  <c r="K48" i="4"/>
  <c r="F48" i="4"/>
  <c r="V46" i="4"/>
  <c r="Q46" i="4"/>
  <c r="J46" i="4"/>
  <c r="Y45" i="4"/>
  <c r="Q45" i="4"/>
  <c r="I45" i="4"/>
  <c r="I44" i="4"/>
  <c r="Y42" i="4"/>
  <c r="Q42" i="4"/>
  <c r="I42" i="4"/>
  <c r="Y41" i="4"/>
  <c r="Q41" i="4"/>
  <c r="I41" i="4"/>
  <c r="Y36" i="4"/>
  <c r="Q36" i="4"/>
  <c r="I36" i="4"/>
  <c r="Y35" i="4"/>
  <c r="Q35" i="4"/>
  <c r="I35" i="4"/>
  <c r="I34" i="4"/>
  <c r="Y33" i="4"/>
  <c r="Q33" i="4"/>
  <c r="I33" i="4"/>
  <c r="Y32" i="4"/>
  <c r="I32" i="4"/>
  <c r="W45" i="4"/>
  <c r="O45" i="4"/>
  <c r="G45" i="4"/>
  <c r="W44" i="4"/>
  <c r="O44" i="4"/>
  <c r="G44" i="4"/>
  <c r="W43" i="4"/>
  <c r="O43" i="4"/>
  <c r="G43" i="4"/>
  <c r="W42" i="4"/>
  <c r="O42" i="4"/>
  <c r="G42" i="4"/>
  <c r="W41" i="4"/>
  <c r="O41" i="4"/>
  <c r="G41" i="4"/>
  <c r="W40" i="4"/>
  <c r="O40" i="4"/>
  <c r="G40" i="4"/>
  <c r="W39" i="4"/>
  <c r="O39" i="4"/>
  <c r="G39" i="4"/>
  <c r="W38" i="4"/>
  <c r="O38" i="4"/>
  <c r="G38" i="4"/>
  <c r="W37" i="4"/>
  <c r="O37" i="4"/>
  <c r="G37" i="4"/>
  <c r="W36" i="4"/>
  <c r="O36" i="4"/>
  <c r="G36" i="4"/>
  <c r="W35" i="4"/>
  <c r="O35" i="4"/>
  <c r="G35" i="4"/>
  <c r="W34" i="4"/>
  <c r="O34" i="4"/>
  <c r="G34" i="4"/>
  <c r="W33" i="4"/>
  <c r="O33" i="4"/>
  <c r="G33" i="4"/>
  <c r="U32" i="4"/>
  <c r="E32" i="4"/>
  <c r="X60" i="4"/>
  <c r="T60" i="4"/>
  <c r="P60" i="4"/>
  <c r="L60" i="4"/>
  <c r="H60" i="4"/>
  <c r="C60" i="4"/>
  <c r="X59" i="4"/>
  <c r="T59" i="4"/>
  <c r="P59" i="4"/>
  <c r="L59" i="4"/>
  <c r="H59" i="4"/>
  <c r="X58" i="4"/>
  <c r="T58" i="4"/>
  <c r="P58" i="4"/>
  <c r="L58" i="4"/>
  <c r="H58" i="4"/>
  <c r="X57" i="4"/>
  <c r="T57" i="4"/>
  <c r="P57" i="4"/>
  <c r="L57" i="4"/>
  <c r="H57" i="4"/>
  <c r="X56" i="4"/>
  <c r="T56" i="4"/>
  <c r="P56" i="4"/>
  <c r="L56" i="4"/>
  <c r="H56" i="4"/>
  <c r="X55" i="4"/>
  <c r="T55" i="4"/>
  <c r="P55" i="4"/>
  <c r="L55" i="4"/>
  <c r="H55" i="4"/>
  <c r="X54" i="4"/>
  <c r="T54" i="4"/>
  <c r="P54" i="4"/>
  <c r="L54" i="4"/>
  <c r="H54" i="4"/>
  <c r="X53" i="4"/>
  <c r="T53" i="4"/>
  <c r="P53" i="4"/>
  <c r="L53" i="4"/>
  <c r="H53" i="4"/>
  <c r="X52" i="4"/>
  <c r="T52" i="4"/>
  <c r="P52" i="4"/>
  <c r="L52" i="4"/>
  <c r="H52" i="4"/>
  <c r="X51" i="4"/>
  <c r="T51" i="4"/>
  <c r="P51" i="4"/>
  <c r="L51" i="4"/>
  <c r="H51" i="4"/>
  <c r="X50" i="4"/>
  <c r="T50" i="4"/>
  <c r="P50" i="4"/>
  <c r="L50" i="4"/>
  <c r="H50" i="4"/>
  <c r="X49" i="4"/>
  <c r="T49" i="4"/>
  <c r="P49" i="4"/>
  <c r="L49" i="4"/>
  <c r="H49" i="4"/>
  <c r="X48" i="4"/>
  <c r="T48" i="4"/>
  <c r="P48" i="4"/>
  <c r="L48" i="4"/>
  <c r="H48" i="4"/>
  <c r="X47" i="4"/>
  <c r="T47" i="4"/>
  <c r="P47" i="4"/>
  <c r="L47" i="4"/>
  <c r="H47" i="4"/>
  <c r="B46" i="4"/>
  <c r="D46" i="4"/>
  <c r="X46" i="4"/>
  <c r="T46" i="4"/>
  <c r="P46" i="4"/>
  <c r="L46" i="4"/>
  <c r="H46" i="4"/>
  <c r="C46" i="4"/>
  <c r="X45" i="4"/>
  <c r="T45" i="4"/>
  <c r="P45" i="4"/>
  <c r="L45" i="4"/>
  <c r="H45" i="4"/>
  <c r="D45" i="4"/>
  <c r="X44" i="4"/>
  <c r="T44" i="4"/>
  <c r="P44" i="4"/>
  <c r="L44" i="4"/>
  <c r="H44" i="4"/>
  <c r="D44" i="4"/>
  <c r="X43" i="4"/>
  <c r="T43" i="4"/>
  <c r="P43" i="4"/>
  <c r="L43" i="4"/>
  <c r="H43" i="4"/>
  <c r="D43" i="4"/>
  <c r="X42" i="4"/>
  <c r="T42" i="4"/>
  <c r="P42" i="4"/>
  <c r="L42" i="4"/>
  <c r="H42" i="4"/>
  <c r="D42" i="4"/>
  <c r="X41" i="4"/>
  <c r="T41" i="4"/>
  <c r="P41" i="4"/>
  <c r="L41" i="4"/>
  <c r="H41" i="4"/>
  <c r="D41" i="4"/>
  <c r="X40" i="4"/>
  <c r="T40" i="4"/>
  <c r="P40" i="4"/>
  <c r="L40" i="4"/>
  <c r="H40" i="4"/>
  <c r="D40" i="4"/>
  <c r="X39" i="4"/>
  <c r="T39" i="4"/>
  <c r="P39" i="4"/>
  <c r="L39" i="4"/>
  <c r="H39" i="4"/>
  <c r="D39" i="4"/>
  <c r="X38" i="4"/>
  <c r="T38" i="4"/>
  <c r="P38" i="4"/>
  <c r="L38" i="4"/>
  <c r="H38" i="4"/>
  <c r="D38" i="4"/>
  <c r="X37" i="4"/>
  <c r="T37" i="4"/>
  <c r="P37" i="4"/>
  <c r="L37" i="4"/>
  <c r="H37" i="4"/>
  <c r="D37" i="4"/>
  <c r="X36" i="4"/>
  <c r="T36" i="4"/>
  <c r="P36" i="4"/>
  <c r="L36" i="4"/>
  <c r="H36" i="4"/>
  <c r="D36" i="4"/>
  <c r="X35" i="4"/>
  <c r="T35" i="4"/>
  <c r="P35" i="4"/>
  <c r="L35" i="4"/>
  <c r="H35" i="4"/>
  <c r="D35" i="4"/>
  <c r="X34" i="4"/>
  <c r="T34" i="4"/>
  <c r="P34" i="4"/>
  <c r="L34" i="4"/>
  <c r="H34" i="4"/>
  <c r="D34" i="4"/>
  <c r="X33" i="4"/>
  <c r="T33" i="4"/>
  <c r="P33" i="4"/>
  <c r="L33" i="4"/>
  <c r="H33" i="4"/>
  <c r="D33" i="4"/>
  <c r="X32" i="4"/>
  <c r="T32" i="4"/>
  <c r="P32" i="4"/>
  <c r="L32" i="4"/>
  <c r="H32" i="4"/>
  <c r="D32" i="4"/>
  <c r="W32" i="4"/>
  <c r="S32" i="4"/>
  <c r="O32" i="4"/>
  <c r="K32" i="4"/>
  <c r="G32" i="4"/>
  <c r="C32" i="4"/>
  <c r="V45" i="4"/>
  <c r="R45" i="4"/>
  <c r="N45" i="4"/>
  <c r="J45" i="4"/>
  <c r="F45" i="4"/>
  <c r="V44" i="4"/>
  <c r="R44" i="4"/>
  <c r="N44" i="4"/>
  <c r="J44" i="4"/>
  <c r="F44" i="4"/>
  <c r="V43" i="4"/>
  <c r="R43" i="4"/>
  <c r="N43" i="4"/>
  <c r="J43" i="4"/>
  <c r="F43" i="4"/>
  <c r="V42" i="4"/>
  <c r="R42" i="4"/>
  <c r="N42" i="4"/>
  <c r="J42" i="4"/>
  <c r="F42" i="4"/>
  <c r="V41" i="4"/>
  <c r="R41" i="4"/>
  <c r="N41" i="4"/>
  <c r="J41" i="4"/>
  <c r="F41" i="4"/>
  <c r="V40" i="4"/>
  <c r="R40" i="4"/>
  <c r="N40" i="4"/>
  <c r="J40" i="4"/>
  <c r="F40" i="4"/>
  <c r="V39" i="4"/>
  <c r="R39" i="4"/>
  <c r="N39" i="4"/>
  <c r="J39" i="4"/>
  <c r="F39" i="4"/>
  <c r="V38" i="4"/>
  <c r="R38" i="4"/>
  <c r="N38" i="4"/>
  <c r="J38" i="4"/>
  <c r="F38" i="4"/>
  <c r="V37" i="4"/>
  <c r="R37" i="4"/>
  <c r="N37" i="4"/>
  <c r="J37" i="4"/>
  <c r="F37" i="4"/>
  <c r="V36" i="4"/>
  <c r="R36" i="4"/>
  <c r="N36" i="4"/>
  <c r="J36" i="4"/>
  <c r="F36" i="4"/>
  <c r="V35" i="4"/>
  <c r="R35" i="4"/>
  <c r="N35" i="4"/>
  <c r="J35" i="4"/>
  <c r="F35" i="4"/>
  <c r="V34" i="4"/>
  <c r="R34" i="4"/>
  <c r="N34" i="4"/>
  <c r="J34" i="4"/>
  <c r="F34" i="4"/>
  <c r="V33" i="4"/>
  <c r="R33" i="4"/>
  <c r="N33" i="4"/>
  <c r="J33" i="4"/>
  <c r="F33" i="4"/>
  <c r="V32" i="4"/>
  <c r="R32" i="4"/>
  <c r="N32" i="4"/>
  <c r="J32" i="4"/>
  <c r="F32" i="4"/>
  <c r="AA55" i="2"/>
  <c r="AA74" i="2"/>
  <c r="AA36" i="2"/>
  <c r="AA40" i="2"/>
  <c r="AA49" i="2"/>
  <c r="AA47" i="2"/>
  <c r="AA67" i="2"/>
  <c r="AA58" i="2"/>
  <c r="AA66" i="2"/>
  <c r="AA35" i="2"/>
  <c r="AA39" i="2"/>
  <c r="AA41" i="2"/>
  <c r="AA42" i="2"/>
  <c r="AA63" i="2"/>
  <c r="AA65" i="2"/>
  <c r="AA73" i="2"/>
  <c r="AA43" i="2"/>
  <c r="AA44" i="2"/>
  <c r="AA52" i="2"/>
  <c r="AA53" i="2"/>
  <c r="AA56" i="2"/>
  <c r="AA57" i="2"/>
  <c r="AA62" i="2"/>
  <c r="AA70" i="2"/>
  <c r="AA71" i="2"/>
  <c r="AA34" i="2"/>
  <c r="AA38" i="2"/>
  <c r="AA37" i="2"/>
  <c r="AA45" i="2"/>
  <c r="AA46" i="2"/>
  <c r="AA50" i="2"/>
  <c r="AA51" i="2"/>
  <c r="AA54" i="2"/>
  <c r="AP56" i="2"/>
  <c r="AA61" i="2"/>
  <c r="AA69" i="2"/>
  <c r="AO43" i="2"/>
  <c r="AP43" i="2" s="1"/>
  <c r="N43" i="2" s="1"/>
  <c r="AL43" i="4" s="1"/>
  <c r="AO51" i="2"/>
  <c r="AP51" i="2" s="1"/>
  <c r="AO36" i="2"/>
  <c r="AP36" i="2" s="1"/>
  <c r="N36" i="2" s="1"/>
  <c r="AL36" i="4" s="1"/>
  <c r="AO37" i="2"/>
  <c r="AP37" i="2" s="1"/>
  <c r="N37" i="2" s="1"/>
  <c r="AL37" i="4" s="1"/>
  <c r="AO45" i="2"/>
  <c r="AP45" i="2" s="1"/>
  <c r="N45" i="2" s="1"/>
  <c r="AL45" i="4" s="1"/>
  <c r="AO49" i="2"/>
  <c r="AP49" i="2" s="1"/>
  <c r="AO47" i="2"/>
  <c r="AP47" i="2" s="1"/>
  <c r="N47" i="2" s="1"/>
  <c r="AL47" i="4" s="1"/>
  <c r="AO34" i="2"/>
  <c r="AP34" i="2" s="1"/>
  <c r="N34" i="2" s="1"/>
  <c r="AL34" i="4" s="1"/>
  <c r="AO35" i="2"/>
  <c r="AP35" i="2" s="1"/>
  <c r="N35" i="2" s="1"/>
  <c r="AL35" i="4" s="1"/>
  <c r="AO38" i="2"/>
  <c r="AP38" i="2" s="1"/>
  <c r="AO39" i="2"/>
  <c r="AP39" i="2" s="1"/>
  <c r="N39" i="2" s="1"/>
  <c r="AL39" i="4" s="1"/>
  <c r="AO41" i="2"/>
  <c r="AP41" i="2" s="1"/>
  <c r="N41" i="2" s="1"/>
  <c r="AL41" i="4" s="1"/>
  <c r="AO40" i="2"/>
  <c r="AP40" i="2" s="1"/>
  <c r="AO42" i="2"/>
  <c r="AP42" i="2" s="1"/>
  <c r="AO44" i="2"/>
  <c r="AP44" i="2" s="1"/>
  <c r="N44" i="2" s="1"/>
  <c r="AL44" i="4" s="1"/>
  <c r="AO46" i="2"/>
  <c r="AP46" i="2" s="1"/>
  <c r="N46" i="2" s="1"/>
  <c r="AL46" i="4" s="1"/>
  <c r="AO48" i="2"/>
  <c r="AP48" i="2" s="1"/>
  <c r="N48" i="2" s="1"/>
  <c r="AL48" i="4" s="1"/>
  <c r="AO50" i="2"/>
  <c r="AP50" i="2" s="1"/>
  <c r="AO52" i="2"/>
  <c r="AP52" i="2" s="1"/>
  <c r="N52" i="2" s="1"/>
  <c r="AL52" i="4" s="1"/>
  <c r="AO54" i="2"/>
  <c r="AP54" i="2" s="1"/>
  <c r="N54" i="2" s="1"/>
  <c r="AL54" i="4" s="1"/>
  <c r="AP57" i="2"/>
  <c r="N57" i="2" s="1"/>
  <c r="AL57" i="4" s="1"/>
  <c r="AP58" i="2"/>
  <c r="AA68" i="2"/>
  <c r="AO53" i="2"/>
  <c r="AP53" i="2" s="1"/>
  <c r="AP55" i="2"/>
  <c r="N55" i="2" s="1"/>
  <c r="AL55" i="4" s="1"/>
  <c r="AA59" i="2"/>
  <c r="AO59" i="2"/>
  <c r="AP59" i="2" s="1"/>
  <c r="AO73" i="2"/>
  <c r="AP73" i="2" s="1"/>
  <c r="AA60" i="2"/>
  <c r="AO63" i="2"/>
  <c r="AP63" i="2" s="1"/>
  <c r="N63" i="2" s="1"/>
  <c r="AL63" i="4" s="1"/>
  <c r="AA64" i="2"/>
  <c r="AO69" i="2"/>
  <c r="AP69" i="2" s="1"/>
  <c r="N69" i="2" s="1"/>
  <c r="AL69" i="4" s="1"/>
  <c r="AA72" i="2"/>
  <c r="AP62" i="2"/>
  <c r="AP66" i="2"/>
  <c r="N66" i="2" s="1"/>
  <c r="AL66" i="4" s="1"/>
  <c r="AP70" i="2"/>
  <c r="AP74" i="2"/>
  <c r="N74" i="2" s="1"/>
  <c r="AL74" i="4" s="1"/>
  <c r="AP61" i="2"/>
  <c r="AP65" i="2"/>
  <c r="AP67" i="2"/>
  <c r="AP71" i="2"/>
  <c r="N71" i="2" s="1"/>
  <c r="AL71" i="4" s="1"/>
  <c r="AP60" i="2"/>
  <c r="AP64" i="2"/>
  <c r="AP68" i="2"/>
  <c r="AP72" i="2"/>
  <c r="N72" i="2" s="1"/>
  <c r="AL72" i="4" s="1"/>
  <c r="N42" i="2" l="1"/>
  <c r="AL42" i="4" s="1"/>
  <c r="N49" i="2"/>
  <c r="AL49" i="4" s="1"/>
  <c r="N56" i="2"/>
  <c r="AL56" i="4" s="1"/>
  <c r="N68" i="2"/>
  <c r="AL68" i="4" s="1"/>
  <c r="N67" i="2"/>
  <c r="AL67" i="4" s="1"/>
  <c r="N58" i="2"/>
  <c r="AL58" i="4" s="1"/>
  <c r="N70" i="2"/>
  <c r="AL70" i="4" s="1"/>
  <c r="N65" i="2"/>
  <c r="AL65" i="4" s="1"/>
  <c r="N50" i="2"/>
  <c r="AL50" i="4" s="1"/>
  <c r="N38" i="2"/>
  <c r="AL38" i="4" s="1"/>
  <c r="N51" i="2"/>
  <c r="AL51" i="4" s="1"/>
  <c r="N61" i="2"/>
  <c r="AL61" i="4" s="1"/>
  <c r="N62" i="2"/>
  <c r="AL62" i="4" s="1"/>
  <c r="N73" i="2"/>
  <c r="AL73" i="4" s="1"/>
  <c r="N53" i="2"/>
  <c r="AL53" i="4" s="1"/>
  <c r="N40" i="2"/>
  <c r="AL40" i="4" s="1"/>
  <c r="N64" i="2"/>
  <c r="AL64" i="4" s="1"/>
  <c r="N60" i="2"/>
  <c r="AL60" i="4" s="1"/>
  <c r="N59" i="2"/>
  <c r="AL59" i="4" s="1"/>
  <c r="H33" i="5" l="1"/>
  <c r="H32" i="5"/>
  <c r="H39" i="5" l="1"/>
  <c r="H36" i="5"/>
  <c r="H35" i="5"/>
  <c r="K23" i="5"/>
  <c r="H23" i="5"/>
  <c r="H22" i="5"/>
  <c r="H21" i="5"/>
  <c r="D14" i="7"/>
  <c r="D13" i="7"/>
  <c r="D12" i="7"/>
  <c r="L20" i="2"/>
  <c r="L21" i="2"/>
  <c r="I4" i="7" l="1"/>
  <c r="N2" i="5" l="1"/>
  <c r="H42" i="5"/>
  <c r="H41" i="5"/>
  <c r="H40" i="5"/>
  <c r="U6" i="2"/>
  <c r="V6" i="2" s="1"/>
  <c r="U33" i="2" l="1"/>
  <c r="V33" i="2" s="1"/>
  <c r="U32" i="2"/>
  <c r="V32" i="2" s="1"/>
  <c r="U31" i="2"/>
  <c r="V31" i="2" s="1"/>
  <c r="U30" i="2"/>
  <c r="V30" i="2" s="1"/>
  <c r="U29" i="2"/>
  <c r="V29" i="2" s="1"/>
  <c r="U28" i="2"/>
  <c r="V28" i="2" s="1"/>
  <c r="U27" i="2"/>
  <c r="V27" i="2" s="1"/>
  <c r="U26" i="2"/>
  <c r="V26" i="2" s="1"/>
  <c r="U25" i="2"/>
  <c r="V25" i="2" s="1"/>
  <c r="U24" i="2"/>
  <c r="V24" i="2" s="1"/>
  <c r="U23" i="2"/>
  <c r="V23" i="2" s="1"/>
  <c r="U22" i="2"/>
  <c r="V22" i="2" s="1"/>
  <c r="U21" i="2"/>
  <c r="V21" i="2" s="1"/>
  <c r="U20" i="2"/>
  <c r="V20" i="2" s="1"/>
  <c r="U19" i="2"/>
  <c r="V19" i="2" s="1"/>
  <c r="U18" i="2"/>
  <c r="V18" i="2" s="1"/>
  <c r="U17" i="2"/>
  <c r="V17" i="2" s="1"/>
  <c r="U16" i="2"/>
  <c r="V16" i="2" s="1"/>
  <c r="U15" i="2"/>
  <c r="V15" i="2" s="1"/>
  <c r="U14" i="2"/>
  <c r="V14" i="2" s="1"/>
  <c r="U13" i="2"/>
  <c r="V13" i="2" s="1"/>
  <c r="U12" i="2"/>
  <c r="V12" i="2" s="1"/>
  <c r="U11" i="2"/>
  <c r="V11" i="2" s="1"/>
  <c r="U10" i="2"/>
  <c r="V10" i="2" s="1"/>
  <c r="U9" i="2"/>
  <c r="V9" i="2" s="1"/>
  <c r="U8" i="2"/>
  <c r="V8" i="2" s="1"/>
  <c r="U7" i="2"/>
  <c r="V7" i="2" s="1"/>
  <c r="U5" i="2"/>
  <c r="V5" i="2" s="1"/>
  <c r="Z4" i="2" l="1"/>
  <c r="Y4" i="2"/>
  <c r="X4" i="2"/>
  <c r="W4" i="2"/>
  <c r="W5" i="2" s="1"/>
  <c r="AJ6" i="2" l="1"/>
  <c r="AJ7" i="2"/>
  <c r="AJ8" i="2"/>
  <c r="AJ9" i="2"/>
  <c r="AJ10" i="2"/>
  <c r="AJ11" i="2"/>
  <c r="AJ12" i="2"/>
  <c r="AJ13" i="2"/>
  <c r="AJ14" i="2"/>
  <c r="AJ15" i="2"/>
  <c r="AJ16" i="2"/>
  <c r="AJ17" i="2"/>
  <c r="AJ18" i="2"/>
  <c r="AJ19" i="2"/>
  <c r="AJ20" i="2"/>
  <c r="AJ21" i="2"/>
  <c r="AJ22" i="2"/>
  <c r="AJ23" i="2"/>
  <c r="AJ24" i="2"/>
  <c r="AJ25" i="2"/>
  <c r="AJ26" i="2"/>
  <c r="AJ27" i="2"/>
  <c r="AJ28" i="2"/>
  <c r="AJ29" i="2"/>
  <c r="AJ30" i="2"/>
  <c r="AJ31" i="2"/>
  <c r="AJ32" i="2"/>
  <c r="AJ33" i="2"/>
  <c r="AK6" i="2"/>
  <c r="AL6" i="2" s="1"/>
  <c r="AK7" i="2"/>
  <c r="AL7" i="2" s="1"/>
  <c r="AK8" i="2"/>
  <c r="AL8" i="2" s="1"/>
  <c r="AK9" i="2"/>
  <c r="AL9" i="2" s="1"/>
  <c r="AK10" i="2"/>
  <c r="AL10" i="2" s="1"/>
  <c r="AK11" i="2"/>
  <c r="AL11" i="2" s="1"/>
  <c r="AK12" i="2"/>
  <c r="AL12" i="2" s="1"/>
  <c r="AK13" i="2"/>
  <c r="AL13" i="2" s="1"/>
  <c r="AK14" i="2"/>
  <c r="AL14" i="2" s="1"/>
  <c r="AK15" i="2"/>
  <c r="AL15" i="2" s="1"/>
  <c r="AK16" i="2"/>
  <c r="AL16" i="2" s="1"/>
  <c r="AK17" i="2"/>
  <c r="AL17" i="2" s="1"/>
  <c r="AK18" i="2"/>
  <c r="AL18" i="2" s="1"/>
  <c r="AK19" i="2"/>
  <c r="AK20" i="2"/>
  <c r="AL20" i="2" s="1"/>
  <c r="AK21" i="2"/>
  <c r="AL21" i="2" s="1"/>
  <c r="AK22" i="2"/>
  <c r="AL22" i="2" s="1"/>
  <c r="AO22" i="2" s="1"/>
  <c r="AK23" i="2"/>
  <c r="AL23" i="2" s="1"/>
  <c r="AO23" i="2" s="1"/>
  <c r="AK24" i="2"/>
  <c r="AL24" i="2" s="1"/>
  <c r="AO24" i="2" s="1"/>
  <c r="AK25" i="2"/>
  <c r="AL25" i="2" s="1"/>
  <c r="AK26" i="2"/>
  <c r="AL26" i="2" s="1"/>
  <c r="AK27" i="2"/>
  <c r="AL27" i="2" s="1"/>
  <c r="AK28" i="2"/>
  <c r="AL28" i="2" s="1"/>
  <c r="AK29" i="2"/>
  <c r="AL29" i="2" s="1"/>
  <c r="AK30" i="2"/>
  <c r="AL30" i="2" s="1"/>
  <c r="AO30" i="2" s="1"/>
  <c r="AK31" i="2"/>
  <c r="AL31" i="2" s="1"/>
  <c r="AK32" i="2"/>
  <c r="AL32" i="2" s="1"/>
  <c r="AK33" i="2"/>
  <c r="AL33" i="2" s="1"/>
  <c r="AL19" i="2"/>
  <c r="AN6" i="2"/>
  <c r="AN7" i="2"/>
  <c r="AN8" i="2"/>
  <c r="AN9" i="2"/>
  <c r="AN10" i="2"/>
  <c r="AN11" i="2"/>
  <c r="AN12" i="2"/>
  <c r="AN13" i="2"/>
  <c r="AN14" i="2"/>
  <c r="AN15" i="2"/>
  <c r="AN16" i="2"/>
  <c r="AN17" i="2"/>
  <c r="AN18" i="2"/>
  <c r="AN19" i="2"/>
  <c r="AN20" i="2"/>
  <c r="AN21" i="2"/>
  <c r="AN22" i="2"/>
  <c r="AN23" i="2"/>
  <c r="AN24" i="2"/>
  <c r="AN25" i="2"/>
  <c r="AN26" i="2"/>
  <c r="AN27" i="2"/>
  <c r="AN28" i="2"/>
  <c r="AN29" i="2"/>
  <c r="AN30" i="2"/>
  <c r="AN31" i="2"/>
  <c r="AN32" i="2"/>
  <c r="AN33" i="2"/>
  <c r="AN5" i="2"/>
  <c r="AM6" i="2"/>
  <c r="AM7" i="2"/>
  <c r="AM8" i="2"/>
  <c r="AM9" i="2"/>
  <c r="AM10" i="2"/>
  <c r="AM11" i="2"/>
  <c r="AM12" i="2"/>
  <c r="AM13" i="2"/>
  <c r="AM14" i="2"/>
  <c r="AM15" i="2"/>
  <c r="AM16" i="2"/>
  <c r="AM17" i="2"/>
  <c r="AM18" i="2"/>
  <c r="AM19" i="2"/>
  <c r="AM20" i="2"/>
  <c r="AM21" i="2"/>
  <c r="AM22" i="2"/>
  <c r="AM23" i="2"/>
  <c r="AM24" i="2"/>
  <c r="AM25" i="2"/>
  <c r="AM26" i="2"/>
  <c r="AM27" i="2"/>
  <c r="AM28" i="2"/>
  <c r="AM29" i="2"/>
  <c r="AM30" i="2"/>
  <c r="AM31" i="2"/>
  <c r="AM32" i="2"/>
  <c r="AM33" i="2"/>
  <c r="AM5" i="2"/>
  <c r="L33" i="2"/>
  <c r="AJ33" i="4" s="1"/>
  <c r="L32" i="2"/>
  <c r="AJ32" i="4" s="1"/>
  <c r="L31" i="2"/>
  <c r="L30" i="2"/>
  <c r="L29" i="2"/>
  <c r="L28" i="2"/>
  <c r="L27" i="2"/>
  <c r="L26" i="2"/>
  <c r="L25" i="2"/>
  <c r="L24" i="2"/>
  <c r="L23" i="2"/>
  <c r="L22" i="2"/>
  <c r="L19" i="2"/>
  <c r="L18" i="2"/>
  <c r="L17" i="2"/>
  <c r="L16" i="2"/>
  <c r="L15" i="2"/>
  <c r="L14" i="2"/>
  <c r="L13" i="2"/>
  <c r="L12" i="2"/>
  <c r="L11" i="2"/>
  <c r="L10" i="2"/>
  <c r="L9" i="2"/>
  <c r="L7" i="2"/>
  <c r="L6" i="2"/>
  <c r="L5" i="2"/>
  <c r="L8" i="2"/>
  <c r="AK5" i="2"/>
  <c r="AL5" i="2" s="1"/>
  <c r="L75" i="2" l="1"/>
  <c r="AO16" i="2"/>
  <c r="AP16" i="2" s="1"/>
  <c r="AP24" i="2"/>
  <c r="AP23" i="2"/>
  <c r="AP22" i="2"/>
  <c r="AO17" i="2"/>
  <c r="AP17" i="2" s="1"/>
  <c r="AO32" i="2"/>
  <c r="AP32" i="2" s="1"/>
  <c r="AO31" i="2"/>
  <c r="AP31" i="2" s="1"/>
  <c r="AO26" i="2"/>
  <c r="AP26" i="2" s="1"/>
  <c r="AO28" i="2"/>
  <c r="AP28" i="2" s="1"/>
  <c r="AO27" i="2"/>
  <c r="AP27" i="2" s="1"/>
  <c r="AP30" i="2"/>
  <c r="AO33" i="2"/>
  <c r="AP33" i="2" s="1"/>
  <c r="AO29" i="2"/>
  <c r="AP29" i="2" s="1"/>
  <c r="AO25" i="2"/>
  <c r="AP25" i="2" s="1"/>
  <c r="AO18" i="2"/>
  <c r="AP18" i="2" s="1"/>
  <c r="AO20" i="2"/>
  <c r="AP20" i="2" s="1"/>
  <c r="AO19" i="2"/>
  <c r="AP19" i="2" s="1"/>
  <c r="AO21" i="2"/>
  <c r="AP21" i="2" s="1"/>
  <c r="AO5" i="2"/>
  <c r="AP5" i="2" s="1"/>
  <c r="AH8" i="2" l="1"/>
  <c r="S5" i="2"/>
  <c r="T5" i="2" s="1"/>
  <c r="S6" i="2"/>
  <c r="T6" i="2" s="1"/>
  <c r="S7" i="2"/>
  <c r="T7" i="2" s="1"/>
  <c r="S8" i="2"/>
  <c r="T8" i="2" s="1"/>
  <c r="S9" i="2"/>
  <c r="T9" i="2" s="1"/>
  <c r="S10" i="2"/>
  <c r="T10" i="2" s="1"/>
  <c r="S11" i="2"/>
  <c r="T11" i="2" s="1"/>
  <c r="S12" i="2"/>
  <c r="T12" i="2" s="1"/>
  <c r="S13" i="2"/>
  <c r="T13" i="2" s="1"/>
  <c r="S14" i="2"/>
  <c r="T14" i="2" s="1"/>
  <c r="S15" i="2"/>
  <c r="T15" i="2" s="1"/>
  <c r="S16" i="2"/>
  <c r="T16" i="2" s="1"/>
  <c r="S17" i="2"/>
  <c r="T17" i="2" s="1"/>
  <c r="S18" i="2"/>
  <c r="T18" i="2" s="1"/>
  <c r="S19" i="2"/>
  <c r="T19" i="2" s="1"/>
  <c r="S20" i="2"/>
  <c r="T20" i="2" s="1"/>
  <c r="S21" i="2"/>
  <c r="T21" i="2" s="1"/>
  <c r="S22" i="2"/>
  <c r="T22" i="2" s="1"/>
  <c r="S23" i="2"/>
  <c r="T23" i="2" s="1"/>
  <c r="S24" i="2"/>
  <c r="T24" i="2" s="1"/>
  <c r="S25" i="2"/>
  <c r="T25" i="2" s="1"/>
  <c r="S26" i="2"/>
  <c r="T26" i="2" s="1"/>
  <c r="S27" i="2"/>
  <c r="T27" i="2" s="1"/>
  <c r="S28" i="2"/>
  <c r="T28" i="2" s="1"/>
  <c r="S29" i="2"/>
  <c r="T29" i="2" s="1"/>
  <c r="S30" i="2"/>
  <c r="T30" i="2" s="1"/>
  <c r="S31" i="2"/>
  <c r="T31" i="2" s="1"/>
  <c r="S32" i="2"/>
  <c r="T32" i="2" s="1"/>
  <c r="S33" i="2"/>
  <c r="T33" i="2" s="1"/>
  <c r="P9" i="1" l="1"/>
  <c r="AD31" i="4"/>
  <c r="AD30" i="4"/>
  <c r="AD29" i="4"/>
  <c r="AD28" i="4"/>
  <c r="AD27" i="4"/>
  <c r="AD26" i="4"/>
  <c r="AD25" i="4"/>
  <c r="AD24" i="4"/>
  <c r="AD23" i="4"/>
  <c r="AD22" i="4"/>
  <c r="AD21" i="4"/>
  <c r="AD20" i="4"/>
  <c r="AD19" i="4"/>
  <c r="AD18" i="4"/>
  <c r="AD17" i="4"/>
  <c r="AD16" i="4"/>
  <c r="AD15" i="4"/>
  <c r="AD14" i="4"/>
  <c r="AD13" i="4"/>
  <c r="AD12" i="4"/>
  <c r="AD11" i="4"/>
  <c r="AD10" i="4"/>
  <c r="AD9" i="4"/>
  <c r="AD8" i="4"/>
  <c r="AD7" i="4"/>
  <c r="AD6" i="4"/>
  <c r="AD5" i="4"/>
  <c r="O40" i="1"/>
  <c r="P2" i="1"/>
  <c r="AA29" i="4" l="1"/>
  <c r="AB29" i="4"/>
  <c r="AC29" i="4"/>
  <c r="H29" i="4" s="1"/>
  <c r="AE29" i="4"/>
  <c r="AF29" i="4"/>
  <c r="AG29" i="4"/>
  <c r="AH29" i="4"/>
  <c r="AI29" i="4"/>
  <c r="AK29" i="4"/>
  <c r="AA30" i="4"/>
  <c r="AB30" i="4"/>
  <c r="AC30" i="4"/>
  <c r="H30" i="4" s="1"/>
  <c r="AE30" i="4"/>
  <c r="AF30" i="4"/>
  <c r="AG30" i="4"/>
  <c r="AH30" i="4"/>
  <c r="AI30" i="4"/>
  <c r="AK30" i="4"/>
  <c r="AA31" i="4"/>
  <c r="AB31" i="4"/>
  <c r="AC31" i="4"/>
  <c r="C31" i="4" s="1"/>
  <c r="AE31" i="4"/>
  <c r="AF31" i="4"/>
  <c r="AG31" i="4"/>
  <c r="AH31" i="4"/>
  <c r="AI31" i="4"/>
  <c r="AK31" i="4"/>
  <c r="AA6" i="4"/>
  <c r="AB6" i="4"/>
  <c r="AC6" i="4"/>
  <c r="AE6" i="4"/>
  <c r="AF6" i="4"/>
  <c r="AG6" i="4"/>
  <c r="AH6" i="4"/>
  <c r="AI6" i="4"/>
  <c r="AK6" i="4"/>
  <c r="AA7" i="4"/>
  <c r="AB7" i="4"/>
  <c r="AC7" i="4"/>
  <c r="AE7" i="4"/>
  <c r="AF7" i="4"/>
  <c r="AG7" i="4"/>
  <c r="AH7" i="4"/>
  <c r="AI7" i="4"/>
  <c r="AK7" i="4"/>
  <c r="AA8" i="4"/>
  <c r="AB8" i="4"/>
  <c r="AC8" i="4"/>
  <c r="AE8" i="4"/>
  <c r="AF8" i="4"/>
  <c r="AG8" i="4"/>
  <c r="AH8" i="4"/>
  <c r="AI8" i="4"/>
  <c r="AK8" i="4"/>
  <c r="AA9" i="4"/>
  <c r="AB9" i="4"/>
  <c r="AC9" i="4"/>
  <c r="AE9" i="4"/>
  <c r="AF9" i="4"/>
  <c r="AG9" i="4"/>
  <c r="AH9" i="4"/>
  <c r="AI9" i="4"/>
  <c r="AK9" i="4"/>
  <c r="AA10" i="4"/>
  <c r="AB10" i="4"/>
  <c r="AC10" i="4"/>
  <c r="AE10" i="4"/>
  <c r="AF10" i="4"/>
  <c r="AG10" i="4"/>
  <c r="AH10" i="4"/>
  <c r="AI10" i="4"/>
  <c r="AK10" i="4"/>
  <c r="AA11" i="4"/>
  <c r="AB11" i="4"/>
  <c r="AC11" i="4"/>
  <c r="AE11" i="4"/>
  <c r="AF11" i="4"/>
  <c r="AG11" i="4"/>
  <c r="AH11" i="4"/>
  <c r="AI11" i="4"/>
  <c r="AK11" i="4"/>
  <c r="AA12" i="4"/>
  <c r="AB12" i="4"/>
  <c r="AC12" i="4"/>
  <c r="AE12" i="4"/>
  <c r="AF12" i="4"/>
  <c r="AG12" i="4"/>
  <c r="AH12" i="4"/>
  <c r="AI12" i="4"/>
  <c r="AK12" i="4"/>
  <c r="AA13" i="4"/>
  <c r="AB13" i="4"/>
  <c r="AC13" i="4"/>
  <c r="AE13" i="4"/>
  <c r="AF13" i="4"/>
  <c r="AG13" i="4"/>
  <c r="AH13" i="4"/>
  <c r="AI13" i="4"/>
  <c r="AK13" i="4"/>
  <c r="AA14" i="4"/>
  <c r="AB14" i="4"/>
  <c r="AC14" i="4"/>
  <c r="AE14" i="4"/>
  <c r="AF14" i="4"/>
  <c r="AG14" i="4"/>
  <c r="AH14" i="4"/>
  <c r="AI14" i="4"/>
  <c r="AK14" i="4"/>
  <c r="AA15" i="4"/>
  <c r="AB15" i="4"/>
  <c r="AC15" i="4"/>
  <c r="AE15" i="4"/>
  <c r="AF15" i="4"/>
  <c r="AG15" i="4"/>
  <c r="AH15" i="4"/>
  <c r="AI15" i="4"/>
  <c r="AK15" i="4"/>
  <c r="AA16" i="4"/>
  <c r="AB16" i="4"/>
  <c r="AC16" i="4"/>
  <c r="AE16" i="4"/>
  <c r="AF16" i="4"/>
  <c r="AG16" i="4"/>
  <c r="AH16" i="4"/>
  <c r="AI16" i="4"/>
  <c r="AK16" i="4"/>
  <c r="AA17" i="4"/>
  <c r="AB17" i="4"/>
  <c r="AC17" i="4"/>
  <c r="AE17" i="4"/>
  <c r="AF17" i="4"/>
  <c r="AG17" i="4"/>
  <c r="AH17" i="4"/>
  <c r="AI17" i="4"/>
  <c r="AK17" i="4"/>
  <c r="AA18" i="4"/>
  <c r="AB18" i="4"/>
  <c r="AC18" i="4"/>
  <c r="AE18" i="4"/>
  <c r="AF18" i="4"/>
  <c r="AG18" i="4"/>
  <c r="AH18" i="4"/>
  <c r="AI18" i="4"/>
  <c r="AK18" i="4"/>
  <c r="AA19" i="4"/>
  <c r="AB19" i="4"/>
  <c r="AC19" i="4"/>
  <c r="AE19" i="4"/>
  <c r="AF19" i="4"/>
  <c r="AG19" i="4"/>
  <c r="AH19" i="4"/>
  <c r="AI19" i="4"/>
  <c r="AK19" i="4"/>
  <c r="AA20" i="4"/>
  <c r="AB20" i="4"/>
  <c r="AC20" i="4"/>
  <c r="B20" i="4" s="1"/>
  <c r="AE20" i="4"/>
  <c r="AF20" i="4"/>
  <c r="AG20" i="4"/>
  <c r="AH20" i="4"/>
  <c r="AI20" i="4"/>
  <c r="AK20" i="4"/>
  <c r="AA21" i="4"/>
  <c r="AB21" i="4"/>
  <c r="AC21" i="4"/>
  <c r="AE21" i="4"/>
  <c r="AF21" i="4"/>
  <c r="AG21" i="4"/>
  <c r="AH21" i="4"/>
  <c r="AI21" i="4"/>
  <c r="AK21" i="4"/>
  <c r="AA22" i="4"/>
  <c r="AB22" i="4"/>
  <c r="AC22" i="4"/>
  <c r="AE22" i="4"/>
  <c r="AF22" i="4"/>
  <c r="AG22" i="4"/>
  <c r="AH22" i="4"/>
  <c r="AI22" i="4"/>
  <c r="AK22" i="4"/>
  <c r="AA23" i="4"/>
  <c r="AB23" i="4"/>
  <c r="AC23" i="4"/>
  <c r="Y23" i="4" s="1"/>
  <c r="AE23" i="4"/>
  <c r="AF23" i="4"/>
  <c r="AG23" i="4"/>
  <c r="AH23" i="4"/>
  <c r="AI23" i="4"/>
  <c r="AK23" i="4"/>
  <c r="AA24" i="4"/>
  <c r="AB24" i="4"/>
  <c r="AC24" i="4"/>
  <c r="S24" i="4" s="1"/>
  <c r="AE24" i="4"/>
  <c r="AF24" i="4"/>
  <c r="AG24" i="4"/>
  <c r="AH24" i="4"/>
  <c r="AI24" i="4"/>
  <c r="AK24" i="4"/>
  <c r="AA25" i="4"/>
  <c r="AB25" i="4"/>
  <c r="AC25" i="4"/>
  <c r="T25" i="4" s="1"/>
  <c r="AE25" i="4"/>
  <c r="AF25" i="4"/>
  <c r="AG25" i="4"/>
  <c r="AH25" i="4"/>
  <c r="AI25" i="4"/>
  <c r="AK25" i="4"/>
  <c r="AA26" i="4"/>
  <c r="AB26" i="4"/>
  <c r="AC26" i="4"/>
  <c r="F26" i="4" s="1"/>
  <c r="AE26" i="4"/>
  <c r="AF26" i="4"/>
  <c r="AG26" i="4"/>
  <c r="AH26" i="4"/>
  <c r="AI26" i="4"/>
  <c r="AK26" i="4"/>
  <c r="AA27" i="4"/>
  <c r="AB27" i="4"/>
  <c r="AC27" i="4"/>
  <c r="AE27" i="4"/>
  <c r="AF27" i="4"/>
  <c r="AG27" i="4"/>
  <c r="AH27" i="4"/>
  <c r="AI27" i="4"/>
  <c r="AK27" i="4"/>
  <c r="AA28" i="4"/>
  <c r="AB28" i="4"/>
  <c r="AC28" i="4"/>
  <c r="H28" i="4" s="1"/>
  <c r="AE28" i="4"/>
  <c r="AF28" i="4"/>
  <c r="AG28" i="4"/>
  <c r="AH28" i="4"/>
  <c r="AI28" i="4"/>
  <c r="AK28" i="4"/>
  <c r="AB5" i="4"/>
  <c r="AC5" i="4"/>
  <c r="C5" i="4" s="1"/>
  <c r="AE5" i="4"/>
  <c r="AF5" i="4"/>
  <c r="AG5" i="4"/>
  <c r="AH5" i="4"/>
  <c r="AI5" i="4"/>
  <c r="AK5" i="4"/>
  <c r="AA5" i="4"/>
  <c r="P34" i="1"/>
  <c r="P12" i="1"/>
  <c r="P17" i="1"/>
  <c r="P16" i="1"/>
  <c r="P15" i="1"/>
  <c r="P14" i="1"/>
  <c r="P13" i="1"/>
  <c r="AH33" i="2"/>
  <c r="AI33" i="2" s="1"/>
  <c r="AF33" i="2"/>
  <c r="AG33" i="2" s="1"/>
  <c r="AE33" i="2"/>
  <c r="AC33" i="2"/>
  <c r="AD33" i="2" s="1"/>
  <c r="AB33" i="2"/>
  <c r="Z33" i="2"/>
  <c r="Y33" i="2"/>
  <c r="X33" i="2"/>
  <c r="W33" i="2"/>
  <c r="Q33" i="2"/>
  <c r="R33" i="2" s="1"/>
  <c r="AH32" i="2"/>
  <c r="AI32" i="2" s="1"/>
  <c r="AF32" i="2"/>
  <c r="AG32" i="2" s="1"/>
  <c r="AE32" i="2"/>
  <c r="AC32" i="2"/>
  <c r="AD32" i="2" s="1"/>
  <c r="AB32" i="2"/>
  <c r="Z32" i="2"/>
  <c r="Y32" i="2"/>
  <c r="X32" i="2"/>
  <c r="W32" i="2"/>
  <c r="Q32" i="2"/>
  <c r="R32" i="2" s="1"/>
  <c r="AH31" i="2"/>
  <c r="AI31" i="2" s="1"/>
  <c r="AF31" i="2"/>
  <c r="AG31" i="2" s="1"/>
  <c r="AE31" i="2"/>
  <c r="AC31" i="2"/>
  <c r="AD31" i="2" s="1"/>
  <c r="AB31" i="2"/>
  <c r="Z31" i="2"/>
  <c r="Y31" i="2"/>
  <c r="X31" i="2"/>
  <c r="W31" i="2"/>
  <c r="Q31" i="2"/>
  <c r="R31" i="2" s="1"/>
  <c r="AJ31" i="4"/>
  <c r="AH30" i="2"/>
  <c r="AI30" i="2" s="1"/>
  <c r="AF30" i="2"/>
  <c r="AG30" i="2" s="1"/>
  <c r="AE30" i="2"/>
  <c r="AC30" i="2"/>
  <c r="AD30" i="2" s="1"/>
  <c r="AB30" i="2"/>
  <c r="Z30" i="2"/>
  <c r="Y30" i="2"/>
  <c r="X30" i="2"/>
  <c r="W30" i="2"/>
  <c r="Q30" i="2"/>
  <c r="R30" i="2" s="1"/>
  <c r="AJ30" i="4"/>
  <c r="AH29" i="2"/>
  <c r="AI29" i="2" s="1"/>
  <c r="AF29" i="2"/>
  <c r="AG29" i="2" s="1"/>
  <c r="AE29" i="2"/>
  <c r="AC29" i="2"/>
  <c r="AD29" i="2" s="1"/>
  <c r="AB29" i="2"/>
  <c r="Z29" i="2"/>
  <c r="Y29" i="2"/>
  <c r="X29" i="2"/>
  <c r="W29" i="2"/>
  <c r="Q29" i="2"/>
  <c r="R29" i="2" s="1"/>
  <c r="AJ29" i="4"/>
  <c r="AH28" i="2"/>
  <c r="AI28" i="2" s="1"/>
  <c r="AF28" i="2"/>
  <c r="AG28" i="2" s="1"/>
  <c r="AE28" i="2"/>
  <c r="AC28" i="2"/>
  <c r="AD28" i="2" s="1"/>
  <c r="AB28" i="2"/>
  <c r="Z28" i="2"/>
  <c r="Y28" i="2"/>
  <c r="X28" i="2"/>
  <c r="W28" i="2"/>
  <c r="Q28" i="2"/>
  <c r="R28" i="2" s="1"/>
  <c r="AJ28" i="4"/>
  <c r="AH27" i="2"/>
  <c r="AI27" i="2" s="1"/>
  <c r="AF27" i="2"/>
  <c r="AG27" i="2" s="1"/>
  <c r="AE27" i="2"/>
  <c r="AC27" i="2"/>
  <c r="AD27" i="2" s="1"/>
  <c r="AB27" i="2"/>
  <c r="Z27" i="2"/>
  <c r="Y27" i="2"/>
  <c r="X27" i="2"/>
  <c r="W27" i="2"/>
  <c r="Q27" i="2"/>
  <c r="R27" i="2" s="1"/>
  <c r="AJ27" i="4"/>
  <c r="AH26" i="2"/>
  <c r="AI26" i="2" s="1"/>
  <c r="AF26" i="2"/>
  <c r="AG26" i="2" s="1"/>
  <c r="AE26" i="2"/>
  <c r="AC26" i="2"/>
  <c r="AD26" i="2" s="1"/>
  <c r="AB26" i="2"/>
  <c r="Z26" i="2"/>
  <c r="Y26" i="2"/>
  <c r="X26" i="2"/>
  <c r="W26" i="2"/>
  <c r="Q26" i="2"/>
  <c r="R26" i="2" s="1"/>
  <c r="AJ26" i="4"/>
  <c r="AH25" i="2"/>
  <c r="AI25" i="2" s="1"/>
  <c r="AF25" i="2"/>
  <c r="AG25" i="2" s="1"/>
  <c r="AE25" i="2"/>
  <c r="AC25" i="2"/>
  <c r="AD25" i="2" s="1"/>
  <c r="AB25" i="2"/>
  <c r="Z25" i="2"/>
  <c r="Y25" i="2"/>
  <c r="X25" i="2"/>
  <c r="W25" i="2"/>
  <c r="Q25" i="2"/>
  <c r="R25" i="2" s="1"/>
  <c r="AJ25" i="4"/>
  <c r="AH24" i="2"/>
  <c r="AI24" i="2" s="1"/>
  <c r="AF24" i="2"/>
  <c r="AG24" i="2" s="1"/>
  <c r="AE24" i="2"/>
  <c r="AC24" i="2"/>
  <c r="AD24" i="2" s="1"/>
  <c r="AB24" i="2"/>
  <c r="Z24" i="2"/>
  <c r="Y24" i="2"/>
  <c r="X24" i="2"/>
  <c r="W24" i="2"/>
  <c r="Q24" i="2"/>
  <c r="R24" i="2" s="1"/>
  <c r="AJ24" i="4"/>
  <c r="AJ17" i="4"/>
  <c r="AJ13" i="4"/>
  <c r="AH75" i="2"/>
  <c r="AI75" i="2" s="1"/>
  <c r="AH6" i="2"/>
  <c r="AI6" i="2" s="1"/>
  <c r="AH7" i="2"/>
  <c r="AI7" i="2" s="1"/>
  <c r="AI8" i="2"/>
  <c r="AH9" i="2"/>
  <c r="AI9" i="2" s="1"/>
  <c r="AH10" i="2"/>
  <c r="AI10" i="2" s="1"/>
  <c r="AH11" i="2"/>
  <c r="AI11" i="2" s="1"/>
  <c r="AH12" i="2"/>
  <c r="AI12" i="2" s="1"/>
  <c r="AH13" i="2"/>
  <c r="AI13" i="2" s="1"/>
  <c r="AH14" i="2"/>
  <c r="AI14" i="2" s="1"/>
  <c r="AH15" i="2"/>
  <c r="AI15" i="2" s="1"/>
  <c r="AH16" i="2"/>
  <c r="AI16" i="2" s="1"/>
  <c r="AH17" i="2"/>
  <c r="AI17" i="2" s="1"/>
  <c r="AH18" i="2"/>
  <c r="AI18" i="2" s="1"/>
  <c r="AH19" i="2"/>
  <c r="AI19" i="2" s="1"/>
  <c r="AH20" i="2"/>
  <c r="AI20" i="2" s="1"/>
  <c r="AH21" i="2"/>
  <c r="AI21" i="2" s="1"/>
  <c r="AH22" i="2"/>
  <c r="AI22" i="2" s="1"/>
  <c r="AH23" i="2"/>
  <c r="AI23" i="2" s="1"/>
  <c r="AH5" i="2"/>
  <c r="AI5" i="2" s="1"/>
  <c r="AJ16" i="4"/>
  <c r="AF23" i="2"/>
  <c r="AG23" i="2" s="1"/>
  <c r="AE23" i="2"/>
  <c r="AF22" i="2"/>
  <c r="AG22" i="2" s="1"/>
  <c r="AE22" i="2"/>
  <c r="AF4" i="2"/>
  <c r="AE4" i="2"/>
  <c r="AE16" i="2" s="1"/>
  <c r="Q23" i="2"/>
  <c r="R23" i="2" s="1"/>
  <c r="Q22" i="2"/>
  <c r="R22" i="2" s="1"/>
  <c r="Q21" i="2"/>
  <c r="R21" i="2" s="1"/>
  <c r="Q20" i="2"/>
  <c r="R20" i="2" s="1"/>
  <c r="Q19" i="2"/>
  <c r="R19" i="2" s="1"/>
  <c r="Q18" i="2"/>
  <c r="R18" i="2" s="1"/>
  <c r="Q17" i="2"/>
  <c r="R17" i="2" s="1"/>
  <c r="Q16" i="2"/>
  <c r="R16" i="2" s="1"/>
  <c r="Q15" i="2"/>
  <c r="R15" i="2" s="1"/>
  <c r="Q14" i="2"/>
  <c r="R14" i="2" s="1"/>
  <c r="Q13" i="2"/>
  <c r="R13" i="2" s="1"/>
  <c r="Q12" i="2"/>
  <c r="R12" i="2" s="1"/>
  <c r="Q11" i="2"/>
  <c r="R11" i="2" s="1"/>
  <c r="Q10" i="2"/>
  <c r="R10" i="2" s="1"/>
  <c r="Q9" i="2"/>
  <c r="R9" i="2" s="1"/>
  <c r="Q8" i="2"/>
  <c r="R8" i="2" s="1"/>
  <c r="Q7" i="2"/>
  <c r="R7" i="2" s="1"/>
  <c r="Q6" i="2"/>
  <c r="R6" i="2" s="1"/>
  <c r="Q5" i="2"/>
  <c r="R5" i="2" s="1"/>
  <c r="AC23" i="2"/>
  <c r="AD23" i="2" s="1"/>
  <c r="AB23" i="2"/>
  <c r="AC22" i="2"/>
  <c r="AD22" i="2" s="1"/>
  <c r="AB22" i="2"/>
  <c r="AC4" i="2"/>
  <c r="AC14" i="2" s="1"/>
  <c r="AD14" i="2" s="1"/>
  <c r="AB4" i="2"/>
  <c r="AB5" i="2" s="1"/>
  <c r="Z23" i="2"/>
  <c r="Y23" i="2"/>
  <c r="X23" i="2"/>
  <c r="W23" i="2"/>
  <c r="Z22" i="2"/>
  <c r="Y22" i="2"/>
  <c r="X22" i="2"/>
  <c r="W22" i="2"/>
  <c r="Z11" i="2"/>
  <c r="Y11" i="2"/>
  <c r="X11" i="2"/>
  <c r="W10" i="2"/>
  <c r="AJ23" i="4"/>
  <c r="AJ22" i="4"/>
  <c r="AJ21" i="4"/>
  <c r="AJ20" i="4"/>
  <c r="AJ19" i="4"/>
  <c r="AJ18" i="4"/>
  <c r="AJ15" i="4"/>
  <c r="AJ14" i="4"/>
  <c r="AJ12" i="4"/>
  <c r="AJ11" i="4"/>
  <c r="AJ10" i="4"/>
  <c r="AJ9" i="4"/>
  <c r="AJ8" i="4"/>
  <c r="AJ7" i="4"/>
  <c r="AJ6" i="4"/>
  <c r="AJ5" i="4"/>
  <c r="AO9" i="2"/>
  <c r="AP9" i="2" s="1"/>
  <c r="AO10" i="2"/>
  <c r="AP10" i="2" s="1"/>
  <c r="AO12" i="2"/>
  <c r="AP12" i="2" s="1"/>
  <c r="AO13" i="2"/>
  <c r="AP13" i="2" s="1"/>
  <c r="AO15" i="2"/>
  <c r="AP15" i="2" s="1"/>
  <c r="B5" i="4"/>
  <c r="D5" i="4" l="1"/>
  <c r="AA27" i="2"/>
  <c r="AA31" i="2"/>
  <c r="AA26" i="2"/>
  <c r="AA30" i="2"/>
  <c r="AA25" i="2"/>
  <c r="AA29" i="2"/>
  <c r="AA33" i="2"/>
  <c r="AA24" i="2"/>
  <c r="AA28" i="2"/>
  <c r="AA32" i="2"/>
  <c r="AF16" i="2"/>
  <c r="AG16" i="2" s="1"/>
  <c r="AF5" i="2"/>
  <c r="AG5" i="2" s="1"/>
  <c r="AA22" i="2"/>
  <c r="AA23" i="2"/>
  <c r="AO14" i="2"/>
  <c r="AP14" i="2" s="1"/>
  <c r="AO11" i="2"/>
  <c r="AP11" i="2" s="1"/>
  <c r="AO7" i="2"/>
  <c r="AP7" i="2" s="1"/>
  <c r="AO6" i="2"/>
  <c r="AP6" i="2" s="1"/>
  <c r="AO8" i="2"/>
  <c r="AP8" i="2" s="1"/>
  <c r="AC21" i="2"/>
  <c r="AD21" i="2" s="1"/>
  <c r="AB15" i="2"/>
  <c r="AE17" i="2"/>
  <c r="X15" i="2"/>
  <c r="AC17" i="2"/>
  <c r="AD17" i="2" s="1"/>
  <c r="AE21" i="2"/>
  <c r="Y19" i="2"/>
  <c r="AB18" i="2"/>
  <c r="Y20" i="2"/>
  <c r="Y18" i="2"/>
  <c r="AC19" i="2"/>
  <c r="AD19" i="2" s="1"/>
  <c r="AE19" i="2"/>
  <c r="AF20" i="2"/>
  <c r="AG20" i="2" s="1"/>
  <c r="Y17" i="2"/>
  <c r="Y21" i="2"/>
  <c r="AC18" i="2"/>
  <c r="AD18" i="2" s="1"/>
  <c r="AF18" i="2"/>
  <c r="AG18" i="2" s="1"/>
  <c r="P29" i="4"/>
  <c r="I29" i="4"/>
  <c r="X28" i="4"/>
  <c r="M25" i="4"/>
  <c r="R30" i="4"/>
  <c r="L25" i="4"/>
  <c r="Q30" i="4"/>
  <c r="W28" i="4"/>
  <c r="D25" i="4"/>
  <c r="P30" i="4"/>
  <c r="O28" i="4"/>
  <c r="C25" i="4"/>
  <c r="I30" i="4"/>
  <c r="N28" i="4"/>
  <c r="T24" i="4"/>
  <c r="F28" i="4"/>
  <c r="L24" i="4"/>
  <c r="Q29" i="4"/>
  <c r="U25" i="4"/>
  <c r="K24" i="4"/>
  <c r="D23" i="4"/>
  <c r="B23" i="4"/>
  <c r="AF19" i="2"/>
  <c r="AG19" i="2" s="1"/>
  <c r="K31" i="4"/>
  <c r="T26" i="4"/>
  <c r="R23" i="4"/>
  <c r="Z20" i="2"/>
  <c r="Q31" i="4"/>
  <c r="U26" i="4"/>
  <c r="S23" i="4"/>
  <c r="W17" i="2"/>
  <c r="W19" i="2"/>
  <c r="W21" i="2"/>
  <c r="I28" i="4"/>
  <c r="B28" i="4"/>
  <c r="X17" i="2"/>
  <c r="X19" i="2"/>
  <c r="X21" i="2"/>
  <c r="AB19" i="2"/>
  <c r="AE20" i="2"/>
  <c r="F25" i="4"/>
  <c r="B25" i="4"/>
  <c r="C30" i="4"/>
  <c r="B30" i="4"/>
  <c r="J31" i="4"/>
  <c r="J30" i="4"/>
  <c r="G28" i="4"/>
  <c r="N26" i="4"/>
  <c r="S25" i="4"/>
  <c r="Q23" i="4"/>
  <c r="D26" i="4"/>
  <c r="I31" i="4"/>
  <c r="M26" i="4"/>
  <c r="K23" i="4"/>
  <c r="Z18" i="2"/>
  <c r="Z21" i="2"/>
  <c r="AB20" i="2"/>
  <c r="L26" i="4"/>
  <c r="D31" i="4"/>
  <c r="B31" i="4"/>
  <c r="R31" i="4"/>
  <c r="V26" i="4"/>
  <c r="C22" i="4"/>
  <c r="B22" i="4"/>
  <c r="Z17" i="2"/>
  <c r="Z19" i="2"/>
  <c r="H27" i="4"/>
  <c r="B27" i="4"/>
  <c r="W18" i="2"/>
  <c r="W20" i="2"/>
  <c r="AC20" i="2"/>
  <c r="AD20" i="2" s="1"/>
  <c r="AF17" i="2"/>
  <c r="AG17" i="2" s="1"/>
  <c r="AF21" i="2"/>
  <c r="AG21" i="2" s="1"/>
  <c r="E24" i="4"/>
  <c r="B24" i="4"/>
  <c r="J29" i="4"/>
  <c r="B29" i="4"/>
  <c r="Y31" i="4"/>
  <c r="Y30" i="4"/>
  <c r="Y29" i="4"/>
  <c r="V28" i="4"/>
  <c r="O27" i="4"/>
  <c r="K25" i="4"/>
  <c r="D24" i="4"/>
  <c r="I23" i="4"/>
  <c r="G26" i="4"/>
  <c r="B26" i="4"/>
  <c r="W27" i="4"/>
  <c r="J23" i="4"/>
  <c r="X18" i="2"/>
  <c r="X20" i="2"/>
  <c r="AB17" i="2"/>
  <c r="AB21" i="2"/>
  <c r="AE18" i="2"/>
  <c r="S31" i="4"/>
  <c r="X30" i="4"/>
  <c r="X29" i="4"/>
  <c r="P28" i="4"/>
  <c r="G27" i="4"/>
  <c r="E26" i="4"/>
  <c r="E25" i="4"/>
  <c r="C24" i="4"/>
  <c r="C23" i="4"/>
  <c r="G29" i="4"/>
  <c r="H22" i="4"/>
  <c r="X31" i="4"/>
  <c r="P31" i="4"/>
  <c r="H31" i="4"/>
  <c r="W30" i="4"/>
  <c r="O30" i="4"/>
  <c r="G30" i="4"/>
  <c r="V29" i="4"/>
  <c r="N29" i="4"/>
  <c r="F29" i="4"/>
  <c r="U28" i="4"/>
  <c r="M28" i="4"/>
  <c r="E28" i="4"/>
  <c r="T27" i="4"/>
  <c r="L27" i="4"/>
  <c r="D27" i="4"/>
  <c r="S26" i="4"/>
  <c r="K26" i="4"/>
  <c r="C26" i="4"/>
  <c r="R25" i="4"/>
  <c r="J25" i="4"/>
  <c r="Y24" i="4"/>
  <c r="Q24" i="4"/>
  <c r="I24" i="4"/>
  <c r="X23" i="4"/>
  <c r="P23" i="4"/>
  <c r="H23" i="4"/>
  <c r="W22" i="4"/>
  <c r="O22" i="4"/>
  <c r="G22" i="4"/>
  <c r="J22" i="4"/>
  <c r="N27" i="4"/>
  <c r="I22" i="4"/>
  <c r="U27" i="4"/>
  <c r="E27" i="4"/>
  <c r="J24" i="4"/>
  <c r="X22" i="4"/>
  <c r="W31" i="4"/>
  <c r="O31" i="4"/>
  <c r="G31" i="4"/>
  <c r="V30" i="4"/>
  <c r="N30" i="4"/>
  <c r="F30" i="4"/>
  <c r="U29" i="4"/>
  <c r="M29" i="4"/>
  <c r="E29" i="4"/>
  <c r="T28" i="4"/>
  <c r="L28" i="4"/>
  <c r="D28" i="4"/>
  <c r="S27" i="4"/>
  <c r="K27" i="4"/>
  <c r="C27" i="4"/>
  <c r="R26" i="4"/>
  <c r="J26" i="4"/>
  <c r="Y25" i="4"/>
  <c r="Q25" i="4"/>
  <c r="I25" i="4"/>
  <c r="X24" i="4"/>
  <c r="P24" i="4"/>
  <c r="H24" i="4"/>
  <c r="W23" i="4"/>
  <c r="O23" i="4"/>
  <c r="G23" i="4"/>
  <c r="V22" i="4"/>
  <c r="N22" i="4"/>
  <c r="F22" i="4"/>
  <c r="R22" i="4"/>
  <c r="V27" i="4"/>
  <c r="F27" i="4"/>
  <c r="Q22" i="4"/>
  <c r="W29" i="4"/>
  <c r="M27" i="4"/>
  <c r="R24" i="4"/>
  <c r="V31" i="4"/>
  <c r="N31" i="4"/>
  <c r="F31" i="4"/>
  <c r="U30" i="4"/>
  <c r="M30" i="4"/>
  <c r="E30" i="4"/>
  <c r="T29" i="4"/>
  <c r="L29" i="4"/>
  <c r="D29" i="4"/>
  <c r="S28" i="4"/>
  <c r="K28" i="4"/>
  <c r="C28" i="4"/>
  <c r="R27" i="4"/>
  <c r="J27" i="4"/>
  <c r="Y26" i="4"/>
  <c r="Q26" i="4"/>
  <c r="I26" i="4"/>
  <c r="X25" i="4"/>
  <c r="P25" i="4"/>
  <c r="H25" i="4"/>
  <c r="W24" i="4"/>
  <c r="O24" i="4"/>
  <c r="G24" i="4"/>
  <c r="V23" i="4"/>
  <c r="N23" i="4"/>
  <c r="F23" i="4"/>
  <c r="U22" i="4"/>
  <c r="M22" i="4"/>
  <c r="E22" i="4"/>
  <c r="Y22" i="4"/>
  <c r="U31" i="4"/>
  <c r="M31" i="4"/>
  <c r="E31" i="4"/>
  <c r="T30" i="4"/>
  <c r="L30" i="4"/>
  <c r="D30" i="4"/>
  <c r="S29" i="4"/>
  <c r="K29" i="4"/>
  <c r="C29" i="4"/>
  <c r="R28" i="4"/>
  <c r="J28" i="4"/>
  <c r="Y27" i="4"/>
  <c r="Q27" i="4"/>
  <c r="I27" i="4"/>
  <c r="X26" i="4"/>
  <c r="P26" i="4"/>
  <c r="H26" i="4"/>
  <c r="W25" i="4"/>
  <c r="O25" i="4"/>
  <c r="G25" i="4"/>
  <c r="V24" i="4"/>
  <c r="N24" i="4"/>
  <c r="F24" i="4"/>
  <c r="U23" i="4"/>
  <c r="M23" i="4"/>
  <c r="E23" i="4"/>
  <c r="T22" i="4"/>
  <c r="L22" i="4"/>
  <c r="D22" i="4"/>
  <c r="O29" i="4"/>
  <c r="P22" i="4"/>
  <c r="T31" i="4"/>
  <c r="L31" i="4"/>
  <c r="S30" i="4"/>
  <c r="K30" i="4"/>
  <c r="R29" i="4"/>
  <c r="Y28" i="4"/>
  <c r="Q28" i="4"/>
  <c r="X27" i="4"/>
  <c r="P27" i="4"/>
  <c r="W26" i="4"/>
  <c r="O26" i="4"/>
  <c r="V25" i="4"/>
  <c r="N25" i="4"/>
  <c r="U24" i="4"/>
  <c r="M24" i="4"/>
  <c r="T23" i="4"/>
  <c r="L23" i="4"/>
  <c r="S22" i="4"/>
  <c r="K22" i="4"/>
  <c r="M75" i="2"/>
  <c r="AE14" i="2"/>
  <c r="AC7" i="2"/>
  <c r="AD7" i="2" s="1"/>
  <c r="AC11" i="2"/>
  <c r="AD11" i="2" s="1"/>
  <c r="AE5" i="2"/>
  <c r="AE9" i="2"/>
  <c r="AE6" i="2"/>
  <c r="AE10" i="2"/>
  <c r="AC15" i="2"/>
  <c r="AD15" i="2" s="1"/>
  <c r="X13" i="2"/>
  <c r="AE13" i="2"/>
  <c r="AB8" i="2"/>
  <c r="AB12" i="2"/>
  <c r="AB16" i="2"/>
  <c r="W13" i="2"/>
  <c r="W15" i="2"/>
  <c r="N23" i="2"/>
  <c r="AL23" i="4" s="1"/>
  <c r="AC8" i="2"/>
  <c r="AD8" i="2" s="1"/>
  <c r="AC12" i="2"/>
  <c r="AD12" i="2" s="1"/>
  <c r="AC16" i="2"/>
  <c r="AD16" i="2" s="1"/>
  <c r="AF9" i="2"/>
  <c r="AG9" i="2" s="1"/>
  <c r="AF13" i="2"/>
  <c r="AG13" i="2" s="1"/>
  <c r="AB9" i="2"/>
  <c r="AB13" i="2"/>
  <c r="Y13" i="2"/>
  <c r="Y15" i="2"/>
  <c r="AC5" i="2"/>
  <c r="AD5" i="2" s="1"/>
  <c r="AC9" i="2"/>
  <c r="AD9" i="2" s="1"/>
  <c r="AC13" i="2"/>
  <c r="AD13" i="2" s="1"/>
  <c r="AF6" i="2"/>
  <c r="AG6" i="2" s="1"/>
  <c r="AF10" i="2"/>
  <c r="AG10" i="2" s="1"/>
  <c r="AF14" i="2"/>
  <c r="AG14" i="2" s="1"/>
  <c r="Z14" i="2"/>
  <c r="Z13" i="2"/>
  <c r="Z15" i="2"/>
  <c r="AB6" i="2"/>
  <c r="AB10" i="2"/>
  <c r="AB14" i="2"/>
  <c r="AE7" i="2"/>
  <c r="AE11" i="2"/>
  <c r="AE15" i="2"/>
  <c r="W14" i="2"/>
  <c r="W16" i="2"/>
  <c r="N22" i="2"/>
  <c r="AL22" i="4" s="1"/>
  <c r="AC6" i="2"/>
  <c r="AD6" i="2" s="1"/>
  <c r="AC10" i="2"/>
  <c r="AD10" i="2" s="1"/>
  <c r="AF7" i="2"/>
  <c r="AG7" i="2" s="1"/>
  <c r="AF11" i="2"/>
  <c r="AG11" i="2" s="1"/>
  <c r="AF15" i="2"/>
  <c r="AG15" i="2" s="1"/>
  <c r="Z16" i="2"/>
  <c r="X14" i="2"/>
  <c r="X16" i="2"/>
  <c r="AB7" i="2"/>
  <c r="AB11" i="2"/>
  <c r="AE8" i="2"/>
  <c r="AE12" i="2"/>
  <c r="Y14" i="2"/>
  <c r="Y16" i="2"/>
  <c r="AF8" i="2"/>
  <c r="AG8" i="2" s="1"/>
  <c r="AF12" i="2"/>
  <c r="AG12" i="2" s="1"/>
  <c r="W12" i="2"/>
  <c r="X8" i="2"/>
  <c r="X12" i="2"/>
  <c r="Y6" i="2"/>
  <c r="Y8" i="2"/>
  <c r="Y10" i="2"/>
  <c r="Y12" i="2"/>
  <c r="W8" i="2"/>
  <c r="X6" i="2"/>
  <c r="X10" i="2"/>
  <c r="Z6" i="2"/>
  <c r="Z8" i="2"/>
  <c r="Z10" i="2"/>
  <c r="Z12" i="2"/>
  <c r="W6" i="2"/>
  <c r="W7" i="2"/>
  <c r="W9" i="2"/>
  <c r="X5" i="2"/>
  <c r="X7" i="2"/>
  <c r="X9" i="2"/>
  <c r="Y5" i="2"/>
  <c r="Y7" i="2"/>
  <c r="Y9" i="2"/>
  <c r="W11" i="2"/>
  <c r="AA11" i="2" s="1"/>
  <c r="Z5" i="2"/>
  <c r="Z7" i="2"/>
  <c r="Z9" i="2"/>
  <c r="AJ5" i="2"/>
  <c r="AA7" i="2" l="1"/>
  <c r="AA13" i="2"/>
  <c r="AA10" i="2"/>
  <c r="N10" i="2" s="1"/>
  <c r="AL10" i="4" s="1"/>
  <c r="AA9" i="2"/>
  <c r="N9" i="2" s="1"/>
  <c r="AL9" i="4" s="1"/>
  <c r="AA12" i="2"/>
  <c r="AA15" i="2"/>
  <c r="N15" i="2" s="1"/>
  <c r="AL15" i="4" s="1"/>
  <c r="AA5" i="2"/>
  <c r="N5" i="2" s="1"/>
  <c r="AL5" i="4" s="1"/>
  <c r="AA17" i="2"/>
  <c r="N17" i="2" s="1"/>
  <c r="AL17" i="4" s="1"/>
  <c r="AA8" i="2"/>
  <c r="N8" i="2" s="1"/>
  <c r="AL8" i="4" s="1"/>
  <c r="AA16" i="2"/>
  <c r="AA20" i="2"/>
  <c r="N20" i="2" s="1"/>
  <c r="AL20" i="4" s="1"/>
  <c r="AA21" i="2"/>
  <c r="N21" i="2" s="1"/>
  <c r="AL21" i="4" s="1"/>
  <c r="AA6" i="2"/>
  <c r="N6" i="2" s="1"/>
  <c r="AL6" i="4" s="1"/>
  <c r="AA14" i="2"/>
  <c r="N14" i="2" s="1"/>
  <c r="AL14" i="4" s="1"/>
  <c r="AA18" i="2"/>
  <c r="N18" i="2" s="1"/>
  <c r="AL18" i="4" s="1"/>
  <c r="AA19" i="2"/>
  <c r="N31" i="2"/>
  <c r="AL31" i="4" s="1"/>
  <c r="N30" i="2"/>
  <c r="AL30" i="4" s="1"/>
  <c r="N28" i="2"/>
  <c r="AL28" i="4" s="1"/>
  <c r="N25" i="2"/>
  <c r="AL25" i="4" s="1"/>
  <c r="N33" i="2"/>
  <c r="AL33" i="4" s="1"/>
  <c r="N29" i="2"/>
  <c r="AL29" i="4" s="1"/>
  <c r="N26" i="2"/>
  <c r="AL26" i="4" s="1"/>
  <c r="N19" i="2"/>
  <c r="AL19" i="4" s="1"/>
  <c r="N27" i="2"/>
  <c r="AL27" i="4" s="1"/>
  <c r="N24" i="2"/>
  <c r="AL24" i="4" s="1"/>
  <c r="N11" i="2"/>
  <c r="AL11" i="4" s="1"/>
  <c r="N32" i="2"/>
  <c r="AL32" i="4" s="1"/>
  <c r="E23" i="1"/>
  <c r="AB75" i="2"/>
  <c r="N13" i="2"/>
  <c r="AL13" i="4" s="1"/>
  <c r="N16" i="2"/>
  <c r="AL16" i="4" s="1"/>
  <c r="N12" i="2"/>
  <c r="AL12" i="4" s="1"/>
  <c r="N7" i="2"/>
  <c r="AL7" i="4" s="1"/>
  <c r="P39" i="1"/>
  <c r="AC75" i="2" l="1"/>
  <c r="AD75" i="2" s="1"/>
  <c r="P26" i="1"/>
  <c r="P38" i="1" l="1"/>
  <c r="P37" i="1"/>
  <c r="P36" i="1"/>
  <c r="H34" i="5" s="1"/>
  <c r="P35" i="1"/>
  <c r="P33" i="1"/>
  <c r="P31" i="1"/>
  <c r="P32" i="1"/>
  <c r="P11" i="1"/>
  <c r="P10" i="1"/>
  <c r="P8" i="1"/>
  <c r="P7" i="1"/>
  <c r="P6" i="1"/>
  <c r="P23" i="1" l="1"/>
  <c r="M19" i="4"/>
  <c r="R10" i="4"/>
  <c r="G8" i="4"/>
  <c r="I10" i="4"/>
  <c r="V17" i="4"/>
  <c r="U8" i="4"/>
  <c r="L12" i="4"/>
  <c r="N12" i="4"/>
  <c r="I21" i="4"/>
  <c r="Y19" i="4"/>
  <c r="M16" i="4"/>
  <c r="E7" i="4"/>
  <c r="N11" i="4"/>
  <c r="T5" i="4"/>
  <c r="B17" i="4"/>
  <c r="Y10" i="4"/>
  <c r="Q21" i="4"/>
  <c r="R16" i="4"/>
  <c r="R9" i="4"/>
  <c r="T12" i="4"/>
  <c r="I20" i="4"/>
  <c r="J12" i="4"/>
  <c r="C18" i="4"/>
  <c r="D20" i="4"/>
  <c r="Q14" i="4"/>
  <c r="V16" i="4"/>
  <c r="J14" i="4"/>
  <c r="L9" i="4"/>
  <c r="C6" i="4"/>
  <c r="S17" i="4"/>
  <c r="Q17" i="4"/>
  <c r="U18" i="4"/>
  <c r="V9" i="4"/>
  <c r="X18" i="4"/>
  <c r="M17" i="4"/>
  <c r="D15" i="4"/>
  <c r="U16" i="4"/>
  <c r="U14" i="4"/>
  <c r="M8" i="4"/>
  <c r="U21" i="4"/>
  <c r="F6" i="4"/>
  <c r="N7" i="4"/>
  <c r="C10" i="4"/>
  <c r="R18" i="4"/>
  <c r="G19" i="4"/>
  <c r="I7" i="4"/>
  <c r="P9" i="4"/>
  <c r="N5" i="4"/>
  <c r="K5" i="4"/>
  <c r="C17" i="4"/>
  <c r="G15" i="4"/>
  <c r="D13" i="4"/>
  <c r="S9" i="4"/>
  <c r="P15" i="4"/>
  <c r="S13" i="4"/>
  <c r="X12" i="4"/>
  <c r="L20" i="4"/>
  <c r="E9" i="4"/>
  <c r="K20" i="4"/>
  <c r="T10" i="4"/>
  <c r="R11" i="4"/>
  <c r="M14" i="4"/>
  <c r="N18" i="4"/>
  <c r="L21" i="4"/>
  <c r="Q19" i="4"/>
  <c r="L15" i="4"/>
  <c r="T17" i="4"/>
  <c r="F11" i="4"/>
  <c r="X15" i="4"/>
  <c r="M21" i="4"/>
  <c r="F8" i="4"/>
  <c r="I8" i="4"/>
  <c r="R19" i="4"/>
  <c r="C16" i="4"/>
  <c r="S15" i="4"/>
  <c r="T14" i="4"/>
  <c r="B19" i="4"/>
  <c r="P10" i="4"/>
  <c r="M11" i="4"/>
  <c r="P16" i="4"/>
  <c r="M20" i="4"/>
  <c r="V13" i="4"/>
  <c r="Y7" i="4"/>
  <c r="Q6" i="4"/>
  <c r="J20" i="4"/>
  <c r="M9" i="4"/>
  <c r="S14" i="4"/>
  <c r="I5" i="4"/>
  <c r="X13" i="4"/>
  <c r="W12" i="4"/>
  <c r="W6" i="4"/>
  <c r="H17" i="4"/>
  <c r="W9" i="4"/>
  <c r="H9" i="4"/>
  <c r="W15" i="4"/>
  <c r="W18" i="4"/>
  <c r="H15" i="4"/>
  <c r="H7" i="4"/>
  <c r="R20" i="4"/>
  <c r="I16" i="4"/>
  <c r="E17" i="4"/>
  <c r="M10" i="4"/>
  <c r="G16" i="4"/>
  <c r="I13" i="4"/>
  <c r="S20" i="4"/>
  <c r="G7" i="4"/>
  <c r="C11" i="4"/>
  <c r="E19" i="4"/>
  <c r="F13" i="4"/>
  <c r="V20" i="4"/>
  <c r="C21" i="4"/>
  <c r="Q18" i="4"/>
  <c r="F7" i="4"/>
  <c r="T13" i="4"/>
  <c r="K19" i="4"/>
  <c r="B13" i="4"/>
  <c r="S6" i="4"/>
  <c r="N21" i="4"/>
  <c r="G5" i="4"/>
  <c r="N17" i="4"/>
  <c r="U12" i="4"/>
  <c r="K8" i="4"/>
  <c r="P19" i="4"/>
  <c r="L7" i="4"/>
  <c r="G9" i="4"/>
  <c r="T18" i="4"/>
  <c r="B21" i="4"/>
  <c r="L16" i="4"/>
  <c r="C12" i="4"/>
  <c r="L10" i="4"/>
  <c r="Y9" i="4"/>
  <c r="Y12" i="4"/>
  <c r="X21" i="4"/>
  <c r="D14" i="4"/>
  <c r="Y18" i="4"/>
  <c r="S12" i="4"/>
  <c r="P20" i="4"/>
  <c r="T11" i="4"/>
  <c r="Y14" i="4"/>
  <c r="E21" i="4"/>
  <c r="X7" i="4"/>
  <c r="C13" i="4"/>
  <c r="Q13" i="4"/>
  <c r="L14" i="4"/>
  <c r="E11" i="4"/>
  <c r="I12" i="4"/>
  <c r="Q9" i="4"/>
  <c r="U19" i="4"/>
  <c r="X19" i="4"/>
  <c r="X20" i="4"/>
  <c r="F14" i="4"/>
  <c r="G12" i="4"/>
  <c r="V5" i="4"/>
  <c r="E8" i="4"/>
  <c r="T6" i="4"/>
  <c r="I15" i="4"/>
  <c r="C8" i="4"/>
  <c r="Y21" i="4"/>
  <c r="F10" i="4"/>
  <c r="I14" i="4"/>
  <c r="G20" i="4"/>
  <c r="I17" i="4"/>
  <c r="K12" i="4"/>
  <c r="R8" i="4"/>
  <c r="K15" i="4"/>
  <c r="K7" i="4"/>
  <c r="V14" i="4"/>
  <c r="I19" i="4"/>
  <c r="C9" i="4"/>
  <c r="D12" i="4"/>
  <c r="D19" i="4"/>
  <c r="G21" i="4"/>
  <c r="K13" i="4"/>
  <c r="V12" i="4"/>
  <c r="E14" i="4"/>
  <c r="J21" i="4"/>
  <c r="R17" i="4"/>
  <c r="P18" i="4"/>
  <c r="T21" i="4"/>
  <c r="X8" i="4"/>
  <c r="R7" i="4"/>
  <c r="N19" i="4"/>
  <c r="T15" i="4"/>
  <c r="B7" i="4"/>
  <c r="V21" i="4"/>
  <c r="I11" i="4"/>
  <c r="F15" i="4"/>
  <c r="S16" i="4"/>
  <c r="U13" i="4"/>
  <c r="Q20" i="4"/>
  <c r="N13" i="4"/>
  <c r="V15" i="4"/>
  <c r="F19" i="4"/>
  <c r="L17" i="4"/>
  <c r="P14" i="4"/>
  <c r="T7" i="4"/>
  <c r="Y16" i="4"/>
  <c r="X5" i="4"/>
  <c r="X6" i="4"/>
  <c r="S7" i="4"/>
  <c r="Y11" i="4"/>
  <c r="Q5" i="4"/>
  <c r="S18" i="4"/>
  <c r="K16" i="4"/>
  <c r="E15" i="4"/>
  <c r="G6" i="4"/>
  <c r="R5" i="4"/>
  <c r="B18" i="4"/>
  <c r="L6" i="4"/>
  <c r="N16" i="4"/>
  <c r="U20" i="4"/>
  <c r="Y20" i="4"/>
  <c r="V10" i="4"/>
  <c r="B12" i="4"/>
  <c r="L13" i="4"/>
  <c r="U15" i="4"/>
  <c r="D8" i="4"/>
  <c r="H18" i="4"/>
  <c r="H6" i="4"/>
  <c r="W16" i="4"/>
  <c r="W7" i="4"/>
  <c r="W14" i="4"/>
  <c r="W10" i="4"/>
  <c r="J19" i="4"/>
  <c r="Y15" i="4"/>
  <c r="J7" i="4"/>
  <c r="J5" i="4"/>
  <c r="U17" i="4"/>
  <c r="S5" i="4"/>
  <c r="J13" i="4"/>
  <c r="B9" i="4"/>
  <c r="J11" i="4"/>
  <c r="D11" i="4"/>
  <c r="C7" i="4"/>
  <c r="U5" i="4"/>
  <c r="P13" i="4"/>
  <c r="R12" i="4"/>
  <c r="X16" i="4"/>
  <c r="Q15" i="4"/>
  <c r="V6" i="4"/>
  <c r="U11" i="4"/>
  <c r="N10" i="4"/>
  <c r="G10" i="4"/>
  <c r="M5" i="4"/>
  <c r="B8" i="4"/>
  <c r="E13" i="4"/>
  <c r="P11" i="4"/>
  <c r="Q16" i="4"/>
  <c r="R13" i="4"/>
  <c r="J6" i="4"/>
  <c r="J15" i="4"/>
  <c r="N14" i="4"/>
  <c r="M12" i="4"/>
  <c r="J18" i="4"/>
  <c r="N15" i="4"/>
  <c r="J9" i="4"/>
  <c r="K14" i="4"/>
  <c r="G18" i="4"/>
  <c r="G13" i="4"/>
  <c r="T9" i="4"/>
  <c r="J16" i="4"/>
  <c r="D16" i="4"/>
  <c r="X17" i="4"/>
  <c r="P17" i="4"/>
  <c r="C19" i="4"/>
  <c r="K6" i="4"/>
  <c r="S11" i="4"/>
  <c r="T8" i="4"/>
  <c r="U6" i="4"/>
  <c r="S8" i="4"/>
  <c r="Y8" i="4"/>
  <c r="M18" i="4"/>
  <c r="H12" i="4"/>
  <c r="H19" i="4"/>
  <c r="H5" i="4"/>
  <c r="H13" i="4"/>
  <c r="W13" i="4"/>
  <c r="W11" i="4"/>
  <c r="H16" i="4"/>
  <c r="H8" i="4"/>
  <c r="W20" i="4"/>
  <c r="Y6" i="4"/>
  <c r="D17" i="4"/>
  <c r="F16" i="4"/>
  <c r="B6" i="4"/>
  <c r="F12" i="4"/>
  <c r="L5" i="4"/>
  <c r="R6" i="4"/>
  <c r="K9" i="4"/>
  <c r="I6" i="4"/>
  <c r="X11" i="4"/>
  <c r="C15" i="4"/>
  <c r="B15" i="4"/>
  <c r="T20" i="4"/>
  <c r="P7" i="4"/>
  <c r="S19" i="4"/>
  <c r="V7" i="4"/>
  <c r="D9" i="4"/>
  <c r="R15" i="4"/>
  <c r="F5" i="4"/>
  <c r="K21" i="4"/>
  <c r="K17" i="4"/>
  <c r="P6" i="4"/>
  <c r="F9" i="4"/>
  <c r="D7" i="4"/>
  <c r="Q10" i="4"/>
  <c r="X9" i="4"/>
  <c r="M7" i="4"/>
  <c r="J10" i="4"/>
  <c r="D10" i="4"/>
  <c r="E12" i="4"/>
  <c r="E20" i="4"/>
  <c r="P12" i="4"/>
  <c r="N20" i="4"/>
  <c r="D18" i="4"/>
  <c r="Y13" i="4"/>
  <c r="F21" i="4"/>
  <c r="L11" i="4"/>
  <c r="N9" i="4"/>
  <c r="I18" i="4"/>
  <c r="R14" i="4"/>
  <c r="E5" i="4"/>
  <c r="F17" i="4"/>
  <c r="K18" i="4"/>
  <c r="F20" i="4"/>
  <c r="Y17" i="4"/>
  <c r="C14" i="4"/>
  <c r="S10" i="4"/>
  <c r="Y5" i="4"/>
  <c r="H11" i="4"/>
  <c r="W5" i="4"/>
  <c r="W21" i="4"/>
  <c r="W17" i="4"/>
  <c r="W19" i="4"/>
  <c r="H21" i="4"/>
  <c r="W8" i="4"/>
  <c r="K10" i="4"/>
  <c r="Q8" i="4"/>
  <c r="U9" i="4"/>
  <c r="E6" i="4"/>
  <c r="I9" i="4"/>
  <c r="D6" i="4"/>
  <c r="K11" i="4"/>
  <c r="V18" i="4"/>
  <c r="N8" i="4"/>
  <c r="U10" i="4"/>
  <c r="P8" i="4"/>
  <c r="B10" i="4"/>
  <c r="L18" i="4"/>
  <c r="B11" i="4"/>
  <c r="F18" i="4"/>
  <c r="U7" i="4"/>
  <c r="G11" i="4"/>
  <c r="M6" i="4"/>
  <c r="N6" i="4"/>
  <c r="Q12" i="4"/>
  <c r="V8" i="4"/>
  <c r="X10" i="4"/>
  <c r="L19" i="4"/>
  <c r="M15" i="4"/>
  <c r="G14" i="4"/>
  <c r="S21" i="4"/>
  <c r="B14" i="4"/>
  <c r="T16" i="4"/>
  <c r="R21" i="4"/>
  <c r="Q11" i="4"/>
  <c r="G17" i="4"/>
  <c r="L8" i="4"/>
  <c r="P21" i="4"/>
  <c r="E16" i="4"/>
  <c r="X14" i="4"/>
  <c r="V19" i="4"/>
  <c r="P5" i="4"/>
  <c r="J8" i="4"/>
  <c r="Q7" i="4"/>
  <c r="C20" i="4"/>
  <c r="E18" i="4"/>
  <c r="V11" i="4"/>
  <c r="D21" i="4"/>
  <c r="J17" i="4"/>
  <c r="M13" i="4"/>
  <c r="T19" i="4"/>
  <c r="B16" i="4"/>
  <c r="E10" i="4"/>
  <c r="H20" i="4"/>
  <c r="H14" i="4"/>
  <c r="H10" i="4"/>
  <c r="O18" i="4"/>
  <c r="O17" i="4"/>
  <c r="O21" i="4"/>
  <c r="O7" i="4"/>
  <c r="O9" i="4"/>
  <c r="O12" i="4"/>
  <c r="O6" i="4"/>
  <c r="O19" i="4"/>
  <c r="O15" i="4"/>
  <c r="O5" i="4"/>
  <c r="O10" i="4"/>
  <c r="O11" i="4"/>
  <c r="O8" i="4"/>
  <c r="O13" i="4"/>
  <c r="O14" i="4"/>
  <c r="O16" i="4"/>
  <c r="O20" i="4"/>
</calcChain>
</file>

<file path=xl/comments1.xml><?xml version="1.0" encoding="utf-8"?>
<comments xmlns="http://schemas.openxmlformats.org/spreadsheetml/2006/main">
  <authors>
    <author>作成者</author>
  </authors>
  <commentList>
    <comment ref="B3" authorId="0" shapeId="0">
      <text>
        <r>
          <rPr>
            <b/>
            <sz val="9"/>
            <color indexed="81"/>
            <rFont val="MS P ゴシック"/>
            <family val="3"/>
            <charset val="128"/>
          </rPr>
          <t>交付申請書兼請求書の「５（振込口座情報）」で委任状兼口座振替申出書の提出が「有」の場合のみ提出が必要です。</t>
        </r>
      </text>
    </comment>
    <comment ref="E13" authorId="0" shapeId="0">
      <text>
        <r>
          <rPr>
            <b/>
            <sz val="9"/>
            <color indexed="81"/>
            <rFont val="MS P ゴシック"/>
            <family val="3"/>
            <charset val="128"/>
          </rPr>
          <t>商号等は法人名から入力してください。</t>
        </r>
      </text>
    </comment>
  </commentList>
</comments>
</file>

<file path=xl/sharedStrings.xml><?xml version="1.0" encoding="utf-8"?>
<sst xmlns="http://schemas.openxmlformats.org/spreadsheetml/2006/main" count="312" uniqueCount="265">
  <si>
    <t>※</t>
    <phoneticPr fontId="3"/>
  </si>
  <si>
    <t>円</t>
    <rPh sb="0" eb="1">
      <t>エン</t>
    </rPh>
    <phoneticPr fontId="3"/>
  </si>
  <si>
    <t>金融機関名</t>
    <rPh sb="0" eb="2">
      <t>キンユウ</t>
    </rPh>
    <rPh sb="2" eb="4">
      <t>キカン</t>
    </rPh>
    <rPh sb="4" eb="5">
      <t>メイ</t>
    </rPh>
    <phoneticPr fontId="3"/>
  </si>
  <si>
    <t>金融機関
コード</t>
    <rPh sb="0" eb="2">
      <t>キンユウ</t>
    </rPh>
    <rPh sb="2" eb="4">
      <t>キカン</t>
    </rPh>
    <phoneticPr fontId="3"/>
  </si>
  <si>
    <t>支店名</t>
    <rPh sb="0" eb="3">
      <t>シテンメイ</t>
    </rPh>
    <phoneticPr fontId="3"/>
  </si>
  <si>
    <t>支店コード</t>
    <rPh sb="0" eb="2">
      <t>シテン</t>
    </rPh>
    <phoneticPr fontId="3"/>
  </si>
  <si>
    <t>口座番号
（左詰め）</t>
    <phoneticPr fontId="3"/>
  </si>
  <si>
    <t>支援金額</t>
    <rPh sb="0" eb="2">
      <t>シエン</t>
    </rPh>
    <rPh sb="2" eb="4">
      <t>キンガク</t>
    </rPh>
    <phoneticPr fontId="3"/>
  </si>
  <si>
    <t>（概算払振込口座情報）</t>
    <rPh sb="1" eb="3">
      <t>ガイサン</t>
    </rPh>
    <rPh sb="3" eb="4">
      <t>バラ</t>
    </rPh>
    <rPh sb="4" eb="6">
      <t>フリコミ</t>
    </rPh>
    <rPh sb="6" eb="8">
      <t>コウザ</t>
    </rPh>
    <rPh sb="8" eb="10">
      <t>ジョウホウ</t>
    </rPh>
    <phoneticPr fontId="2"/>
  </si>
  <si>
    <t>（1：普通　2：当座　4：貯蓄）</t>
    <phoneticPr fontId="2"/>
  </si>
  <si>
    <t>預金種類</t>
    <rPh sb="0" eb="2">
      <t>ヨキン</t>
    </rPh>
    <rPh sb="2" eb="4">
      <t>シュルイ</t>
    </rPh>
    <phoneticPr fontId="3"/>
  </si>
  <si>
    <t>※自動計算</t>
    <rPh sb="1" eb="3">
      <t>ジドウ</t>
    </rPh>
    <rPh sb="3" eb="5">
      <t>ケイサン</t>
    </rPh>
    <phoneticPr fontId="2"/>
  </si>
  <si>
    <t>誓約事項</t>
    <rPh sb="0" eb="2">
      <t>セイヤク</t>
    </rPh>
    <rPh sb="2" eb="4">
      <t>ジコウ</t>
    </rPh>
    <phoneticPr fontId="3"/>
  </si>
  <si>
    <t>（誓約事項）</t>
    <rPh sb="1" eb="3">
      <t>セイヤク</t>
    </rPh>
    <phoneticPr fontId="2"/>
  </si>
  <si>
    <t>【様式１（第５条関係）】</t>
    <rPh sb="1" eb="3">
      <t>ヨウシキ</t>
    </rPh>
    <rPh sb="5" eb="6">
      <t>ダイ</t>
    </rPh>
    <rPh sb="7" eb="8">
      <t>ジョウ</t>
    </rPh>
    <rPh sb="8" eb="10">
      <t>カンケイ</t>
    </rPh>
    <phoneticPr fontId="3"/>
  </si>
  <si>
    <t>口座名義</t>
    <rPh sb="0" eb="2">
      <t>コウザ</t>
    </rPh>
    <rPh sb="2" eb="4">
      <t>メイギ</t>
    </rPh>
    <phoneticPr fontId="3"/>
  </si>
  <si>
    <t>※申請者の押印を省略する場合は次欄も記入ください。</t>
    <rPh sb="15" eb="16">
      <t>ツギ</t>
    </rPh>
    <rPh sb="16" eb="17">
      <t>ラン</t>
    </rPh>
    <rPh sb="18" eb="20">
      <t>キニュウ</t>
    </rPh>
    <phoneticPr fontId="2"/>
  </si>
  <si>
    <t>　　５．振込口座情報を記入してください。</t>
    <rPh sb="4" eb="8">
      <t>フリコミコウザ</t>
    </rPh>
    <rPh sb="8" eb="10">
      <t>ジョウホウ</t>
    </rPh>
    <rPh sb="11" eb="13">
      <t>キニュウ</t>
    </rPh>
    <phoneticPr fontId="3"/>
  </si>
  <si>
    <t>申請日：</t>
    <rPh sb="0" eb="3">
      <t>シンセイビ</t>
    </rPh>
    <phoneticPr fontId="2"/>
  </si>
  <si>
    <t>書類発行責任者氏名</t>
    <rPh sb="0" eb="2">
      <t>ショルイ</t>
    </rPh>
    <rPh sb="2" eb="4">
      <t>ハッコウ</t>
    </rPh>
    <rPh sb="4" eb="7">
      <t>セキニンシャ</t>
    </rPh>
    <rPh sb="7" eb="9">
      <t>シメイ</t>
    </rPh>
    <phoneticPr fontId="3"/>
  </si>
  <si>
    <t>担当者氏名</t>
    <phoneticPr fontId="3"/>
  </si>
  <si>
    <t>連絡先e-mail</t>
    <rPh sb="0" eb="3">
      <t>レンラクサキ</t>
    </rPh>
    <phoneticPr fontId="3"/>
  </si>
  <si>
    <t>(ﾌﾘｶﾞﾅ)</t>
    <phoneticPr fontId="2"/>
  </si>
  <si>
    <t>データ転記エリアWORK</t>
    <rPh sb="3" eb="5">
      <t>テンキ</t>
    </rPh>
    <phoneticPr fontId="2"/>
  </si>
  <si>
    <t>法人名：</t>
    <rPh sb="0" eb="3">
      <t>ホウジンメイ</t>
    </rPh>
    <phoneticPr fontId="2"/>
  </si>
  <si>
    <t>法人住所：</t>
    <rPh sb="0" eb="2">
      <t>ホウジン</t>
    </rPh>
    <rPh sb="2" eb="4">
      <t>ジュウショ</t>
    </rPh>
    <phoneticPr fontId="2"/>
  </si>
  <si>
    <t>役職・代表者名：</t>
  </si>
  <si>
    <t>〒</t>
    <phoneticPr fontId="2"/>
  </si>
  <si>
    <t>－</t>
    <phoneticPr fontId="2"/>
  </si>
  <si>
    <t>(ｶﾅ)</t>
    <phoneticPr fontId="2"/>
  </si>
  <si>
    <t>　標記について、下記のとおり支援金を交付されるよう関係書類を添えて申請（請求）します。</t>
    <rPh sb="8" eb="10">
      <t>カキ</t>
    </rPh>
    <rPh sb="14" eb="16">
      <t>シエン</t>
    </rPh>
    <rPh sb="18" eb="20">
      <t>コウフ</t>
    </rPh>
    <rPh sb="36" eb="38">
      <t>セイキュウ</t>
    </rPh>
    <phoneticPr fontId="3"/>
  </si>
  <si>
    <t>（単位:円）</t>
    <rPh sb="1" eb="3">
      <t>タンイ</t>
    </rPh>
    <rPh sb="4" eb="5">
      <t>エン</t>
    </rPh>
    <phoneticPr fontId="18"/>
  </si>
  <si>
    <t>サービス種別</t>
    <rPh sb="4" eb="6">
      <t>シュベツ</t>
    </rPh>
    <phoneticPr fontId="18"/>
  </si>
  <si>
    <t>（注）</t>
    <rPh sb="1" eb="2">
      <t>チュウ</t>
    </rPh>
    <phoneticPr fontId="18"/>
  </si>
  <si>
    <t>No.</t>
    <phoneticPr fontId="18"/>
  </si>
  <si>
    <t>施設・事業所名称</t>
    <rPh sb="0" eb="2">
      <t>シセツ</t>
    </rPh>
    <rPh sb="3" eb="6">
      <t>ジギョウショ</t>
    </rPh>
    <rPh sb="6" eb="8">
      <t>メイショウ</t>
    </rPh>
    <phoneticPr fontId="18"/>
  </si>
  <si>
    <t>支援金額</t>
    <rPh sb="0" eb="4">
      <t>シエンキンガク</t>
    </rPh>
    <phoneticPr fontId="18"/>
  </si>
  <si>
    <r>
      <t>定員</t>
    </r>
    <r>
      <rPr>
        <sz val="8"/>
        <color theme="1"/>
        <rFont val="ＭＳ Ｐ明朝"/>
        <family val="1"/>
        <charset val="128"/>
      </rPr>
      <t xml:space="preserve">
※訪問系は記入不要</t>
    </r>
    <rPh sb="0" eb="2">
      <t>テイイン</t>
    </rPh>
    <rPh sb="4" eb="6">
      <t>ホウモン</t>
    </rPh>
    <rPh sb="6" eb="7">
      <t>ケイ</t>
    </rPh>
    <rPh sb="8" eb="10">
      <t>キニュウ</t>
    </rPh>
    <rPh sb="10" eb="12">
      <t>フヨウ</t>
    </rPh>
    <phoneticPr fontId="2"/>
  </si>
  <si>
    <t>委任状兼口座振替申出書の提出有無</t>
    <rPh sb="0" eb="3">
      <t>イニンジョウ</t>
    </rPh>
    <rPh sb="3" eb="4">
      <t>ケン</t>
    </rPh>
    <rPh sb="4" eb="8">
      <t>コウザフリカエ</t>
    </rPh>
    <rPh sb="8" eb="9">
      <t>サル</t>
    </rPh>
    <rPh sb="9" eb="10">
      <t>デ</t>
    </rPh>
    <rPh sb="10" eb="11">
      <t>ショ</t>
    </rPh>
    <rPh sb="12" eb="14">
      <t>テイシュツ</t>
    </rPh>
    <rPh sb="14" eb="16">
      <t>ウム</t>
    </rPh>
    <phoneticPr fontId="3"/>
  </si>
  <si>
    <t>支援金区分</t>
    <rPh sb="0" eb="3">
      <t>シエンキン</t>
    </rPh>
    <rPh sb="3" eb="5">
      <t>クブン</t>
    </rPh>
    <phoneticPr fontId="2"/>
  </si>
  <si>
    <t>支援金区分判定エリア</t>
    <rPh sb="0" eb="5">
      <t>シエンキンクブン</t>
    </rPh>
    <rPh sb="5" eb="7">
      <t>ハンテイ</t>
    </rPh>
    <phoneticPr fontId="2"/>
  </si>
  <si>
    <t>区分</t>
    <rPh sb="0" eb="2">
      <t>クブン</t>
    </rPh>
    <phoneticPr fontId="2"/>
  </si>
  <si>
    <t>支援金区分</t>
    <rPh sb="0" eb="5">
      <t>シエンキンクブン</t>
    </rPh>
    <phoneticPr fontId="2"/>
  </si>
  <si>
    <t>入所定員19人以下</t>
    <rPh sb="0" eb="4">
      <t>ニュウショテイイン</t>
    </rPh>
    <rPh sb="6" eb="9">
      <t>ニンイカ</t>
    </rPh>
    <phoneticPr fontId="2"/>
  </si>
  <si>
    <t>入所定員20～39人</t>
    <rPh sb="0" eb="4">
      <t>ニュウショテイイン</t>
    </rPh>
    <rPh sb="9" eb="10">
      <t>ニン</t>
    </rPh>
    <phoneticPr fontId="2"/>
  </si>
  <si>
    <t>入所定員40～69人</t>
    <rPh sb="0" eb="4">
      <t>ニュウショテイイン</t>
    </rPh>
    <rPh sb="9" eb="10">
      <t>ニン</t>
    </rPh>
    <phoneticPr fontId="2"/>
  </si>
  <si>
    <t>入所定員70～89人</t>
    <rPh sb="0" eb="4">
      <t>ニュウショテイイン</t>
    </rPh>
    <rPh sb="9" eb="10">
      <t>ニン</t>
    </rPh>
    <phoneticPr fontId="2"/>
  </si>
  <si>
    <t>入所定員90人以上</t>
    <rPh sb="0" eb="4">
      <t>ニュウショテイイン</t>
    </rPh>
    <rPh sb="6" eb="7">
      <t>ニン</t>
    </rPh>
    <rPh sb="7" eb="9">
      <t>イジョウ</t>
    </rPh>
    <phoneticPr fontId="2"/>
  </si>
  <si>
    <t>訪問系</t>
    <rPh sb="0" eb="2">
      <t>ホウモン</t>
    </rPh>
    <rPh sb="2" eb="3">
      <t>ケイ</t>
    </rPh>
    <phoneticPr fontId="2"/>
  </si>
  <si>
    <t>支援金額</t>
    <rPh sb="0" eb="4">
      <t>シエンキンガク</t>
    </rPh>
    <phoneticPr fontId="2"/>
  </si>
  <si>
    <t>最小定員</t>
    <rPh sb="0" eb="2">
      <t>サイショウ</t>
    </rPh>
    <rPh sb="2" eb="4">
      <t>テイイン</t>
    </rPh>
    <phoneticPr fontId="2"/>
  </si>
  <si>
    <t>最大定員</t>
    <rPh sb="0" eb="4">
      <t>サイダイテイイン</t>
    </rPh>
    <phoneticPr fontId="2"/>
  </si>
  <si>
    <t>①入所系</t>
    <rPh sb="1" eb="4">
      <t>ニュウショケイ</t>
    </rPh>
    <phoneticPr fontId="2"/>
  </si>
  <si>
    <t>①入所系</t>
    <rPh sb="1" eb="4">
      <t>ニュウショケイ</t>
    </rPh>
    <phoneticPr fontId="2"/>
  </si>
  <si>
    <t>④訪問系</t>
    <rPh sb="1" eb="4">
      <t>ホウモンケイ</t>
    </rPh>
    <phoneticPr fontId="2"/>
  </si>
  <si>
    <t>施設区分</t>
    <rPh sb="0" eb="4">
      <t>シセツクブン</t>
    </rPh>
    <phoneticPr fontId="2"/>
  </si>
  <si>
    <t>サービス種別</t>
    <rPh sb="4" eb="6">
      <t>シュベツ</t>
    </rPh>
    <phoneticPr fontId="2"/>
  </si>
  <si>
    <t>施設区分</t>
    <rPh sb="0" eb="4">
      <t>シセツクブン</t>
    </rPh>
    <phoneticPr fontId="2"/>
  </si>
  <si>
    <t>①入所系支援金区分</t>
    <rPh sb="4" eb="9">
      <t>シエンキンクブン</t>
    </rPh>
    <phoneticPr fontId="2"/>
  </si>
  <si>
    <t>④訪問系支援金区分</t>
    <rPh sb="4" eb="9">
      <t>シエンキンクブン</t>
    </rPh>
    <phoneticPr fontId="2"/>
  </si>
  <si>
    <t>支援金区分
TBL設定</t>
    <rPh sb="0" eb="5">
      <t>シエンキンクブン</t>
    </rPh>
    <rPh sb="9" eb="11">
      <t>セッテイ</t>
    </rPh>
    <phoneticPr fontId="2"/>
  </si>
  <si>
    <t>区分変換</t>
    <rPh sb="0" eb="2">
      <t>クブン</t>
    </rPh>
    <rPh sb="2" eb="4">
      <t>ヘンカン</t>
    </rPh>
    <phoneticPr fontId="2"/>
  </si>
  <si>
    <t>判定定員</t>
    <rPh sb="0" eb="2">
      <t>ハンテイ</t>
    </rPh>
    <rPh sb="2" eb="4">
      <t>テイイン</t>
    </rPh>
    <phoneticPr fontId="2"/>
  </si>
  <si>
    <t>備考</t>
  </si>
  <si>
    <t>備考</t>
    <rPh sb="0" eb="2">
      <t>ビコウ</t>
    </rPh>
    <phoneticPr fontId="2"/>
  </si>
  <si>
    <t>判定コメント</t>
    <rPh sb="0" eb="2">
      <t>ハンテイ</t>
    </rPh>
    <phoneticPr fontId="2"/>
  </si>
  <si>
    <t>事業所番号判定エリア</t>
    <rPh sb="0" eb="5">
      <t>ジギョウショバンゴウ</t>
    </rPh>
    <rPh sb="5" eb="7">
      <t>ハンテイ</t>
    </rPh>
    <phoneticPr fontId="2"/>
  </si>
  <si>
    <t>事業所住所判定エリア</t>
    <rPh sb="0" eb="3">
      <t>ジギョウショ</t>
    </rPh>
    <rPh sb="3" eb="5">
      <t>ジュウショ</t>
    </rPh>
    <rPh sb="5" eb="7">
      <t>ハンテイ</t>
    </rPh>
    <phoneticPr fontId="2"/>
  </si>
  <si>
    <t>熊本市</t>
    <rPh sb="0" eb="3">
      <t>クマモトシ</t>
    </rPh>
    <phoneticPr fontId="2"/>
  </si>
  <si>
    <t>本表一覧は</t>
    <rPh sb="0" eb="1">
      <t>ホン</t>
    </rPh>
    <rPh sb="1" eb="2">
      <t>ヒョウ</t>
    </rPh>
    <rPh sb="2" eb="4">
      <t>イチラン</t>
    </rPh>
    <phoneticPr fontId="18"/>
  </si>
  <si>
    <t>福祉用具重複判定エリア</t>
    <rPh sb="0" eb="4">
      <t>フクシヨウグ</t>
    </rPh>
    <rPh sb="4" eb="6">
      <t>ジュウフク</t>
    </rPh>
    <rPh sb="6" eb="8">
      <t>ハンテイ</t>
    </rPh>
    <phoneticPr fontId="2"/>
  </si>
  <si>
    <t>総合事業判定エリア</t>
    <rPh sb="0" eb="4">
      <t>ソウゴウジギョウ</t>
    </rPh>
    <rPh sb="4" eb="6">
      <t>ハンテイ</t>
    </rPh>
    <phoneticPr fontId="2"/>
  </si>
  <si>
    <t>支援金額欄数式判定エリア</t>
    <rPh sb="0" eb="4">
      <t>シエンキンガク</t>
    </rPh>
    <rPh sb="4" eb="5">
      <t>ラン</t>
    </rPh>
    <rPh sb="5" eb="7">
      <t>スウシキ</t>
    </rPh>
    <rPh sb="7" eb="9">
      <t>ハンテイ</t>
    </rPh>
    <phoneticPr fontId="2"/>
  </si>
  <si>
    <t xml:space="preserve"> </t>
    <phoneticPr fontId="2"/>
  </si>
  <si>
    <t>申請日</t>
    <rPh sb="0" eb="3">
      <t>シンセイビ</t>
    </rPh>
    <phoneticPr fontId="2"/>
  </si>
  <si>
    <t>【台帳マスタ】に値貼り付け</t>
    <rPh sb="1" eb="3">
      <t>ダイチョウ</t>
    </rPh>
    <rPh sb="8" eb="9">
      <t>アタイ</t>
    </rPh>
    <rPh sb="9" eb="10">
      <t>ハ</t>
    </rPh>
    <rPh sb="11" eb="12">
      <t>ツ</t>
    </rPh>
    <phoneticPr fontId="2"/>
  </si>
  <si>
    <t>P6</t>
    <phoneticPr fontId="2"/>
  </si>
  <si>
    <t>P8</t>
    <phoneticPr fontId="2"/>
  </si>
  <si>
    <t>P9</t>
    <phoneticPr fontId="2"/>
  </si>
  <si>
    <t>P10</t>
    <phoneticPr fontId="2"/>
  </si>
  <si>
    <t>P11</t>
    <phoneticPr fontId="2"/>
  </si>
  <si>
    <t>P12</t>
    <phoneticPr fontId="2"/>
  </si>
  <si>
    <t>責任者連絡先</t>
    <rPh sb="0" eb="3">
      <t>セキニンシャ</t>
    </rPh>
    <rPh sb="3" eb="6">
      <t>レンラクサキ</t>
    </rPh>
    <phoneticPr fontId="2"/>
  </si>
  <si>
    <t>担当者連絡先</t>
    <rPh sb="0" eb="3">
      <t>タントウシャ</t>
    </rPh>
    <rPh sb="3" eb="6">
      <t>レンラクサキ</t>
    </rPh>
    <phoneticPr fontId="2"/>
  </si>
  <si>
    <t>P13</t>
    <phoneticPr fontId="2"/>
  </si>
  <si>
    <t>P14</t>
    <phoneticPr fontId="2"/>
  </si>
  <si>
    <t>P15</t>
    <phoneticPr fontId="2"/>
  </si>
  <si>
    <t>P16</t>
    <phoneticPr fontId="2"/>
  </si>
  <si>
    <t>P17</t>
    <phoneticPr fontId="2"/>
  </si>
  <si>
    <t>法人名</t>
    <rPh sb="0" eb="3">
      <t>ホウジンメイ</t>
    </rPh>
    <phoneticPr fontId="2"/>
  </si>
  <si>
    <t>カナ法人名</t>
    <rPh sb="2" eb="5">
      <t>ホウジンメイ</t>
    </rPh>
    <phoneticPr fontId="2"/>
  </si>
  <si>
    <t>法人郵便番号</t>
    <rPh sb="0" eb="2">
      <t>ホウジン</t>
    </rPh>
    <rPh sb="2" eb="6">
      <t>ユウビンバンゴウ</t>
    </rPh>
    <phoneticPr fontId="2"/>
  </si>
  <si>
    <t>法人住所</t>
    <rPh sb="0" eb="4">
      <t>ホウジンジュウショ</t>
    </rPh>
    <phoneticPr fontId="2"/>
  </si>
  <si>
    <t>・</t>
    <phoneticPr fontId="2"/>
  </si>
  <si>
    <t>P7</t>
    <phoneticPr fontId="2"/>
  </si>
  <si>
    <t>代表者役職</t>
    <rPh sb="0" eb="3">
      <t>ダイヒョウシャ</t>
    </rPh>
    <rPh sb="3" eb="5">
      <t>ヤクショク</t>
    </rPh>
    <phoneticPr fontId="2"/>
  </si>
  <si>
    <t>代表者氏名</t>
    <rPh sb="0" eb="5">
      <t>ダイヒョウシャシメイ</t>
    </rPh>
    <phoneticPr fontId="2"/>
  </si>
  <si>
    <t>書類発発行責任者</t>
    <rPh sb="0" eb="2">
      <t>ショルイ</t>
    </rPh>
    <rPh sb="2" eb="3">
      <t>ハツ</t>
    </rPh>
    <rPh sb="3" eb="5">
      <t>ハッコウ</t>
    </rPh>
    <rPh sb="5" eb="7">
      <t>セキニン</t>
    </rPh>
    <rPh sb="7" eb="8">
      <t>シャ</t>
    </rPh>
    <phoneticPr fontId="2"/>
  </si>
  <si>
    <t>担当者氏名</t>
    <rPh sb="0" eb="3">
      <t>タントウシャ</t>
    </rPh>
    <rPh sb="3" eb="5">
      <t>シメイ</t>
    </rPh>
    <phoneticPr fontId="2"/>
  </si>
  <si>
    <t>支援金額</t>
  </si>
  <si>
    <t>誓約事項</t>
    <rPh sb="0" eb="4">
      <t>セイヤクジコウ</t>
    </rPh>
    <phoneticPr fontId="2"/>
  </si>
  <si>
    <t>金融機関名</t>
    <rPh sb="0" eb="2">
      <t>キンユウ</t>
    </rPh>
    <rPh sb="2" eb="4">
      <t>キカン</t>
    </rPh>
    <rPh sb="4" eb="5">
      <t>メイ</t>
    </rPh>
    <phoneticPr fontId="2"/>
  </si>
  <si>
    <t>金融機関コード</t>
    <rPh sb="0" eb="4">
      <t>キンユウキカン</t>
    </rPh>
    <phoneticPr fontId="2"/>
  </si>
  <si>
    <t>支店名</t>
    <rPh sb="0" eb="3">
      <t>シテンメイ</t>
    </rPh>
    <phoneticPr fontId="2"/>
  </si>
  <si>
    <t>支店コード</t>
    <rPh sb="0" eb="2">
      <t>シテン</t>
    </rPh>
    <phoneticPr fontId="2"/>
  </si>
  <si>
    <t>預金種別</t>
    <rPh sb="0" eb="4">
      <t>ヨキンシュベツ</t>
    </rPh>
    <phoneticPr fontId="2"/>
  </si>
  <si>
    <t>口座番号</t>
    <rPh sb="0" eb="4">
      <t>コウザバンゴウ</t>
    </rPh>
    <phoneticPr fontId="2"/>
  </si>
  <si>
    <t>口座名義</t>
    <rPh sb="0" eb="4">
      <t>コウザメイギ</t>
    </rPh>
    <phoneticPr fontId="2"/>
  </si>
  <si>
    <t>口座カナ名義</t>
    <rPh sb="0" eb="2">
      <t>コウザ</t>
    </rPh>
    <rPh sb="4" eb="6">
      <t>メイギ</t>
    </rPh>
    <phoneticPr fontId="2"/>
  </si>
  <si>
    <t>委任状有無</t>
    <rPh sb="0" eb="3">
      <t>イニンジョウ</t>
    </rPh>
    <rPh sb="3" eb="5">
      <t>ウム</t>
    </rPh>
    <phoneticPr fontId="2"/>
  </si>
  <si>
    <t>P17</t>
    <phoneticPr fontId="2"/>
  </si>
  <si>
    <t>連絡先e-mail</t>
    <rPh sb="0" eb="3">
      <t>レンラクサキ</t>
    </rPh>
    <phoneticPr fontId="2"/>
  </si>
  <si>
    <t>P23</t>
    <phoneticPr fontId="2"/>
  </si>
  <si>
    <t>P26</t>
    <phoneticPr fontId="2"/>
  </si>
  <si>
    <t>P32</t>
    <phoneticPr fontId="2"/>
  </si>
  <si>
    <t>P33</t>
    <phoneticPr fontId="2"/>
  </si>
  <si>
    <t>P34</t>
    <phoneticPr fontId="2"/>
  </si>
  <si>
    <t>P35</t>
    <phoneticPr fontId="2"/>
  </si>
  <si>
    <t>P36</t>
    <phoneticPr fontId="2"/>
  </si>
  <si>
    <t>P37</t>
    <phoneticPr fontId="2"/>
  </si>
  <si>
    <t>P38</t>
    <phoneticPr fontId="2"/>
  </si>
  <si>
    <t>P39</t>
    <phoneticPr fontId="2"/>
  </si>
  <si>
    <t>P23</t>
    <phoneticPr fontId="2"/>
  </si>
  <si>
    <t>P26</t>
    <phoneticPr fontId="2"/>
  </si>
  <si>
    <t>P32</t>
    <phoneticPr fontId="2"/>
  </si>
  <si>
    <t>P33</t>
    <phoneticPr fontId="2"/>
  </si>
  <si>
    <t>P34</t>
    <phoneticPr fontId="2"/>
  </si>
  <si>
    <t>P35</t>
    <phoneticPr fontId="2"/>
  </si>
  <si>
    <t>P36</t>
    <phoneticPr fontId="2"/>
  </si>
  <si>
    <t>P37</t>
    <phoneticPr fontId="2"/>
  </si>
  <si>
    <t>P38</t>
    <phoneticPr fontId="2"/>
  </si>
  <si>
    <t>P39</t>
    <phoneticPr fontId="2"/>
  </si>
  <si>
    <t>P31</t>
    <phoneticPr fontId="2"/>
  </si>
  <si>
    <t>P31</t>
    <phoneticPr fontId="2"/>
  </si>
  <si>
    <t>No.</t>
  </si>
  <si>
    <t>施設・事業所名称</t>
  </si>
  <si>
    <t>施設・事業所住所</t>
  </si>
  <si>
    <t>施設区分</t>
  </si>
  <si>
    <t>サービス種別</t>
  </si>
  <si>
    <t>支援金区分</t>
  </si>
  <si>
    <t>定員
※訪問系は記入不要</t>
  </si>
  <si>
    <t>セグメント</t>
    <phoneticPr fontId="2"/>
  </si>
  <si>
    <t>着色セルが入力部分です。それ以外のセルは計算式が入っていますので直接入力したり、削除しないでください。</t>
    <rPh sb="0" eb="2">
      <t>チャクショク</t>
    </rPh>
    <rPh sb="5" eb="7">
      <t>ニュウリョク</t>
    </rPh>
    <rPh sb="7" eb="9">
      <t>ブブン</t>
    </rPh>
    <rPh sb="14" eb="16">
      <t>イガイ</t>
    </rPh>
    <rPh sb="20" eb="23">
      <t>ケイサンシキ</t>
    </rPh>
    <rPh sb="24" eb="25">
      <t>ハイ</t>
    </rPh>
    <rPh sb="32" eb="34">
      <t>チョクセツ</t>
    </rPh>
    <rPh sb="34" eb="36">
      <t>ニュウリョク</t>
    </rPh>
    <rPh sb="40" eb="42">
      <t>サクジョ</t>
    </rPh>
    <phoneticPr fontId="2"/>
  </si>
  <si>
    <t>整理番号</t>
    <rPh sb="0" eb="4">
      <t>セイリバンゴウ</t>
    </rPh>
    <phoneticPr fontId="2"/>
  </si>
  <si>
    <t>P2</t>
    <phoneticPr fontId="2"/>
  </si>
  <si>
    <t xml:space="preserve"> 無：口座名義が申請者役職名＋申請者名と同一
 有：口座名義が申請者名役職＋申請者名と異なる</t>
    <rPh sb="1" eb="2">
      <t>ナシ</t>
    </rPh>
    <rPh sb="3" eb="7">
      <t>コウザメイギ</t>
    </rPh>
    <rPh sb="8" eb="11">
      <t>シンセイシャ</t>
    </rPh>
    <rPh sb="11" eb="13">
      <t>ヤクショク</t>
    </rPh>
    <rPh sb="13" eb="14">
      <t>メイ</t>
    </rPh>
    <rPh sb="15" eb="17">
      <t>シンセイ</t>
    </rPh>
    <rPh sb="17" eb="18">
      <t>シャ</t>
    </rPh>
    <rPh sb="18" eb="19">
      <t>メイ</t>
    </rPh>
    <rPh sb="20" eb="22">
      <t>ドウイツ</t>
    </rPh>
    <rPh sb="24" eb="25">
      <t>アリ</t>
    </rPh>
    <rPh sb="26" eb="30">
      <t>コウザメイギ</t>
    </rPh>
    <rPh sb="31" eb="34">
      <t>シンセイシャ</t>
    </rPh>
    <rPh sb="34" eb="35">
      <t>メイ</t>
    </rPh>
    <rPh sb="35" eb="37">
      <t>ヤクショク</t>
    </rPh>
    <rPh sb="38" eb="40">
      <t>シンセイ</t>
    </rPh>
    <rPh sb="40" eb="41">
      <t>シャ</t>
    </rPh>
    <rPh sb="41" eb="42">
      <t>メイ</t>
    </rPh>
    <rPh sb="43" eb="44">
      <t>コト</t>
    </rPh>
    <phoneticPr fontId="2"/>
  </si>
  <si>
    <t>←口座名義に申請者役職名と申請者名が入っているか</t>
    <rPh sb="1" eb="5">
      <t>コウザメイギ</t>
    </rPh>
    <rPh sb="6" eb="9">
      <t>シンセイシャ</t>
    </rPh>
    <rPh sb="9" eb="12">
      <t>ヤクショクメイ</t>
    </rPh>
    <rPh sb="13" eb="17">
      <t>シンセイシャメイ</t>
    </rPh>
    <rPh sb="18" eb="19">
      <t>ハイ</t>
    </rPh>
    <phoneticPr fontId="2"/>
  </si>
  <si>
    <t>施設・事業所
住所</t>
    <rPh sb="0" eb="2">
      <t>シセツ</t>
    </rPh>
    <rPh sb="3" eb="6">
      <t>ジギョウショ</t>
    </rPh>
    <rPh sb="7" eb="9">
      <t>ジュウショ</t>
    </rPh>
    <phoneticPr fontId="18"/>
  </si>
  <si>
    <r>
      <t xml:space="preserve">施設・事業所
郵便番号
</t>
    </r>
    <r>
      <rPr>
        <sz val="6"/>
        <color theme="1"/>
        <rFont val="ＭＳ Ｐ明朝"/>
        <family val="1"/>
        <charset val="128"/>
      </rPr>
      <t>※半角、"-"不要</t>
    </r>
    <rPh sb="0" eb="2">
      <t>シセツ</t>
    </rPh>
    <rPh sb="3" eb="6">
      <t>ジギョウショ</t>
    </rPh>
    <rPh sb="7" eb="11">
      <t>ユウビンバンゴウ</t>
    </rPh>
    <rPh sb="13" eb="15">
      <t>ハンカク</t>
    </rPh>
    <rPh sb="19" eb="21">
      <t>フヨウ</t>
    </rPh>
    <phoneticPr fontId="18"/>
  </si>
  <si>
    <t>施設・事業所郵便番号</t>
    <rPh sb="6" eb="10">
      <t>ユウビンバンゴウ</t>
    </rPh>
    <phoneticPr fontId="2"/>
  </si>
  <si>
    <t>（障害福祉サービス事業所等）</t>
    <rPh sb="1" eb="3">
      <t>ショウガイ</t>
    </rPh>
    <rPh sb="3" eb="5">
      <t>フクシ</t>
    </rPh>
    <rPh sb="9" eb="11">
      <t>ジギョウ</t>
    </rPh>
    <rPh sb="11" eb="12">
      <t>ショ</t>
    </rPh>
    <rPh sb="12" eb="13">
      <t>ナド</t>
    </rPh>
    <phoneticPr fontId="2"/>
  </si>
  <si>
    <t>事業所番号</t>
    <rPh sb="0" eb="2">
      <t>ジギョウ</t>
    </rPh>
    <rPh sb="2" eb="3">
      <t>ショ</t>
    </rPh>
    <rPh sb="3" eb="5">
      <t>バンゴウ</t>
    </rPh>
    <phoneticPr fontId="18"/>
  </si>
  <si>
    <t>②通所系支援金区分</t>
    <rPh sb="1" eb="3">
      <t>ツウショ</t>
    </rPh>
    <rPh sb="3" eb="4">
      <t>ケイ</t>
    </rPh>
    <rPh sb="4" eb="7">
      <t>シエンキン</t>
    </rPh>
    <rPh sb="7" eb="9">
      <t>クブン</t>
    </rPh>
    <phoneticPr fontId="2"/>
  </si>
  <si>
    <t>③相談系支援金区分</t>
    <rPh sb="1" eb="4">
      <t>ソウダンケイ</t>
    </rPh>
    <rPh sb="4" eb="9">
      <t>シエンキンクブン</t>
    </rPh>
    <phoneticPr fontId="2"/>
  </si>
  <si>
    <t>相談系</t>
    <rPh sb="0" eb="3">
      <t>ソウダンケイ</t>
    </rPh>
    <phoneticPr fontId="2"/>
  </si>
  <si>
    <t>通所定員35人以下</t>
    <rPh sb="0" eb="2">
      <t>ツウショ</t>
    </rPh>
    <rPh sb="2" eb="4">
      <t>テイイン</t>
    </rPh>
    <rPh sb="6" eb="9">
      <t>ニンイカ</t>
    </rPh>
    <phoneticPr fontId="2"/>
  </si>
  <si>
    <t>通所定員36人以上</t>
    <rPh sb="0" eb="2">
      <t>ツウショ</t>
    </rPh>
    <rPh sb="2" eb="4">
      <t>テイイン</t>
    </rPh>
    <rPh sb="6" eb="7">
      <t>ニン</t>
    </rPh>
    <rPh sb="7" eb="9">
      <t>イジョウ</t>
    </rPh>
    <phoneticPr fontId="2"/>
  </si>
  <si>
    <t>②通所系</t>
    <rPh sb="1" eb="3">
      <t>ツウショ</t>
    </rPh>
    <rPh sb="3" eb="4">
      <t>ケイ</t>
    </rPh>
    <phoneticPr fontId="2"/>
  </si>
  <si>
    <t>③相談系</t>
    <rPh sb="1" eb="3">
      <t>ソウダン</t>
    </rPh>
    <rPh sb="3" eb="4">
      <t>ケイ</t>
    </rPh>
    <phoneticPr fontId="2"/>
  </si>
  <si>
    <t>障害者支援施設（施設入所支援）</t>
    <rPh sb="0" eb="3">
      <t>ショウガイシャ</t>
    </rPh>
    <rPh sb="3" eb="5">
      <t>シエン</t>
    </rPh>
    <rPh sb="5" eb="7">
      <t>シセツ</t>
    </rPh>
    <rPh sb="8" eb="10">
      <t>シセツ</t>
    </rPh>
    <rPh sb="10" eb="12">
      <t>ニュウショ</t>
    </rPh>
    <rPh sb="12" eb="14">
      <t>シエン</t>
    </rPh>
    <phoneticPr fontId="6"/>
  </si>
  <si>
    <t>共同生活援助事業所</t>
    <rPh sb="0" eb="2">
      <t>キョウドウ</t>
    </rPh>
    <rPh sb="2" eb="4">
      <t>セイカツ</t>
    </rPh>
    <rPh sb="4" eb="6">
      <t>エンジョ</t>
    </rPh>
    <rPh sb="6" eb="9">
      <t>ジギョウショ</t>
    </rPh>
    <phoneticPr fontId="6"/>
  </si>
  <si>
    <t>療養介護事業所</t>
    <rPh sb="0" eb="2">
      <t>リョウヨウ</t>
    </rPh>
    <rPh sb="2" eb="4">
      <t>カイゴ</t>
    </rPh>
    <rPh sb="4" eb="7">
      <t>ジギョウショ</t>
    </rPh>
    <phoneticPr fontId="6"/>
  </si>
  <si>
    <t>福祉型障害児入所施設</t>
  </si>
  <si>
    <t>医療型障害児入所施設</t>
  </si>
  <si>
    <t>短期入所事業所（空床利用型を除く）</t>
    <rPh sb="0" eb="2">
      <t>タンキ</t>
    </rPh>
    <rPh sb="2" eb="4">
      <t>ニュウショ</t>
    </rPh>
    <rPh sb="4" eb="7">
      <t>ジギョウショ</t>
    </rPh>
    <phoneticPr fontId="6"/>
  </si>
  <si>
    <t>生活介護事業所</t>
    <rPh sb="0" eb="2">
      <t>セイカツ</t>
    </rPh>
    <rPh sb="2" eb="4">
      <t>カイゴ</t>
    </rPh>
    <rPh sb="4" eb="7">
      <t>ジギョウショ</t>
    </rPh>
    <phoneticPr fontId="6"/>
  </si>
  <si>
    <t>自立訓練（機能訓練）事業所</t>
    <rPh sb="0" eb="2">
      <t>ジリツ</t>
    </rPh>
    <rPh sb="2" eb="4">
      <t>クンレン</t>
    </rPh>
    <rPh sb="5" eb="7">
      <t>キノウ</t>
    </rPh>
    <rPh sb="7" eb="9">
      <t>クンレン</t>
    </rPh>
    <rPh sb="10" eb="13">
      <t>ジギョウショ</t>
    </rPh>
    <phoneticPr fontId="6"/>
  </si>
  <si>
    <t>自立訓練（生活訓練）事業所</t>
    <rPh sb="0" eb="2">
      <t>ジリツ</t>
    </rPh>
    <rPh sb="2" eb="4">
      <t>クンレン</t>
    </rPh>
    <rPh sb="5" eb="7">
      <t>セイカツ</t>
    </rPh>
    <rPh sb="7" eb="9">
      <t>クンレン</t>
    </rPh>
    <rPh sb="10" eb="13">
      <t>ジギョウショ</t>
    </rPh>
    <phoneticPr fontId="6"/>
  </si>
  <si>
    <t>就労移行支援事業所</t>
    <rPh sb="0" eb="2">
      <t>シュウロウ</t>
    </rPh>
    <rPh sb="2" eb="4">
      <t>イコウ</t>
    </rPh>
    <rPh sb="4" eb="6">
      <t>シエン</t>
    </rPh>
    <rPh sb="6" eb="9">
      <t>ジギョウショ</t>
    </rPh>
    <phoneticPr fontId="6"/>
  </si>
  <si>
    <t>児童発達支援事業所</t>
  </si>
  <si>
    <t>放課後等デイサービス事業所</t>
  </si>
  <si>
    <t>就労継続支援Ａ型事業所</t>
    <rPh sb="0" eb="2">
      <t>シュウロウ</t>
    </rPh>
    <rPh sb="2" eb="4">
      <t>ケイゾク</t>
    </rPh>
    <rPh sb="4" eb="6">
      <t>シエン</t>
    </rPh>
    <rPh sb="7" eb="8">
      <t>ガタ</t>
    </rPh>
    <rPh sb="8" eb="11">
      <t>ジギョウショ</t>
    </rPh>
    <phoneticPr fontId="6"/>
  </si>
  <si>
    <t>就労継続支援Ｂ型事業所</t>
    <rPh sb="0" eb="2">
      <t>シュウロウ</t>
    </rPh>
    <rPh sb="2" eb="4">
      <t>ケイゾク</t>
    </rPh>
    <rPh sb="4" eb="6">
      <t>シエン</t>
    </rPh>
    <rPh sb="7" eb="8">
      <t>ガタ</t>
    </rPh>
    <rPh sb="8" eb="11">
      <t>ジギョウショ</t>
    </rPh>
    <phoneticPr fontId="6"/>
  </si>
  <si>
    <t>計画相談支援事業所</t>
    <rPh sb="0" eb="2">
      <t>ケイカク</t>
    </rPh>
    <phoneticPr fontId="2"/>
  </si>
  <si>
    <t>障害児相談支援事業所</t>
  </si>
  <si>
    <t>地域移行支援事業所</t>
    <rPh sb="0" eb="2">
      <t>チイキ</t>
    </rPh>
    <rPh sb="2" eb="4">
      <t>イコウ</t>
    </rPh>
    <rPh sb="4" eb="6">
      <t>シエン</t>
    </rPh>
    <rPh sb="6" eb="9">
      <t>ジギョウショ</t>
    </rPh>
    <phoneticPr fontId="6"/>
  </si>
  <si>
    <t>地域定着支援事業所</t>
    <rPh sb="0" eb="2">
      <t>チイキ</t>
    </rPh>
    <rPh sb="2" eb="4">
      <t>テイチャク</t>
    </rPh>
    <rPh sb="4" eb="6">
      <t>シエン</t>
    </rPh>
    <rPh sb="6" eb="9">
      <t>ジギョウショ</t>
    </rPh>
    <phoneticPr fontId="6"/>
  </si>
  <si>
    <t>居宅介護事業所</t>
    <rPh sb="0" eb="2">
      <t>キョタク</t>
    </rPh>
    <rPh sb="2" eb="4">
      <t>カイゴ</t>
    </rPh>
    <rPh sb="4" eb="7">
      <t>ジギョウショ</t>
    </rPh>
    <phoneticPr fontId="6"/>
  </si>
  <si>
    <t>重度訪問介護事業所</t>
    <rPh sb="0" eb="2">
      <t>ジュウド</t>
    </rPh>
    <rPh sb="2" eb="4">
      <t>ホウモン</t>
    </rPh>
    <rPh sb="4" eb="6">
      <t>カイゴ</t>
    </rPh>
    <rPh sb="6" eb="9">
      <t>ジギョウショ</t>
    </rPh>
    <phoneticPr fontId="6"/>
  </si>
  <si>
    <t>同行援護事業所</t>
    <rPh sb="0" eb="2">
      <t>ドウコウ</t>
    </rPh>
    <rPh sb="2" eb="4">
      <t>エンゴ</t>
    </rPh>
    <rPh sb="4" eb="7">
      <t>ジギョウショ</t>
    </rPh>
    <phoneticPr fontId="6"/>
  </si>
  <si>
    <t>行動援護事業所</t>
    <rPh sb="0" eb="2">
      <t>コウドウ</t>
    </rPh>
    <rPh sb="2" eb="4">
      <t>エンゴ</t>
    </rPh>
    <rPh sb="4" eb="7">
      <t>ジギョウショ</t>
    </rPh>
    <phoneticPr fontId="6"/>
  </si>
  <si>
    <t>就労定着支援事業所</t>
    <rPh sb="0" eb="2">
      <t>シュウロウ</t>
    </rPh>
    <rPh sb="2" eb="4">
      <t>テイチャク</t>
    </rPh>
    <rPh sb="4" eb="6">
      <t>シエン</t>
    </rPh>
    <rPh sb="6" eb="9">
      <t>ジギョウショ</t>
    </rPh>
    <phoneticPr fontId="6"/>
  </si>
  <si>
    <t>自立生活援助事業所</t>
    <rPh sb="0" eb="2">
      <t>ジリツ</t>
    </rPh>
    <rPh sb="2" eb="4">
      <t>セイカツ</t>
    </rPh>
    <rPh sb="4" eb="6">
      <t>エンジョ</t>
    </rPh>
    <rPh sb="6" eb="9">
      <t>ジギョウショ</t>
    </rPh>
    <phoneticPr fontId="6"/>
  </si>
  <si>
    <t>居宅訪問型児童発達支援</t>
    <rPh sb="0" eb="2">
      <t>キョタク</t>
    </rPh>
    <rPh sb="2" eb="5">
      <t>ホウモンガタ</t>
    </rPh>
    <rPh sb="5" eb="7">
      <t>ジドウ</t>
    </rPh>
    <rPh sb="7" eb="11">
      <t>ハッタツシエン</t>
    </rPh>
    <phoneticPr fontId="2"/>
  </si>
  <si>
    <t>保育所等訪問支援事業所</t>
  </si>
  <si>
    <t>訪問系指定判定エリア</t>
    <rPh sb="0" eb="3">
      <t>ホウモンケイ</t>
    </rPh>
    <rPh sb="3" eb="5">
      <t>シテイ</t>
    </rPh>
    <rPh sb="5" eb="7">
      <t>ハンテイ</t>
    </rPh>
    <phoneticPr fontId="2"/>
  </si>
  <si>
    <t>障害分野重複判定エリア</t>
    <rPh sb="0" eb="2">
      <t>ショウガイ</t>
    </rPh>
    <rPh sb="2" eb="4">
      <t>ブンヤ</t>
    </rPh>
    <rPh sb="4" eb="6">
      <t>チョウフク</t>
    </rPh>
    <rPh sb="6" eb="8">
      <t>ハンテイ</t>
    </rPh>
    <phoneticPr fontId="2"/>
  </si>
  <si>
    <t>区分あり</t>
    <rPh sb="0" eb="2">
      <t>クブン</t>
    </rPh>
    <phoneticPr fontId="2"/>
  </si>
  <si>
    <t>区分なし</t>
    <rPh sb="0" eb="2">
      <t>クブン</t>
    </rPh>
    <phoneticPr fontId="2"/>
  </si>
  <si>
    <t>要確認事項</t>
    <rPh sb="0" eb="1">
      <t>ヨウ</t>
    </rPh>
    <rPh sb="1" eb="3">
      <t>カクニン</t>
    </rPh>
    <rPh sb="3" eb="5">
      <t>ジコウ</t>
    </rPh>
    <phoneticPr fontId="18"/>
  </si>
  <si>
    <t>「要確認事項」欄の［✖]のコメントは、入力した内容に矛盾があることを示していますので必ず修正してください</t>
    <rPh sb="1" eb="2">
      <t>ヨウ</t>
    </rPh>
    <rPh sb="2" eb="4">
      <t>カクニン</t>
    </rPh>
    <rPh sb="4" eb="6">
      <t>ジコウ</t>
    </rPh>
    <rPh sb="7" eb="8">
      <t>ラン</t>
    </rPh>
    <rPh sb="19" eb="21">
      <t>ニュウリョク</t>
    </rPh>
    <rPh sb="23" eb="25">
      <t>ナイヨウ</t>
    </rPh>
    <rPh sb="26" eb="28">
      <t>ムジュン</t>
    </rPh>
    <rPh sb="34" eb="35">
      <t>シメ</t>
    </rPh>
    <rPh sb="42" eb="43">
      <t>カナラ</t>
    </rPh>
    <rPh sb="44" eb="46">
      <t>シュウセイ</t>
    </rPh>
    <phoneticPr fontId="18"/>
  </si>
  <si>
    <r>
      <t xml:space="preserve">専有の区画
</t>
    </r>
    <r>
      <rPr>
        <sz val="8"/>
        <color theme="1"/>
        <rFont val="ＭＳ Ｐ明朝"/>
        <family val="1"/>
        <charset val="128"/>
      </rPr>
      <t>※同一事業所を
複数申請する場合</t>
    </r>
    <rPh sb="0" eb="2">
      <t>センユウ</t>
    </rPh>
    <phoneticPr fontId="2"/>
  </si>
  <si>
    <t>「専有の区画」欄は、同一事業所で複数申請を行う場合で、各指定障害福祉サービス事業所として専有の区画・事務所がある場合に「区分あり」と記載してください。ない場合は対象とならないため、申請を行わないでください。</t>
    <rPh sb="7" eb="8">
      <t>ラン</t>
    </rPh>
    <rPh sb="10" eb="12">
      <t>ドウイツ</t>
    </rPh>
    <rPh sb="12" eb="15">
      <t>ジギョウショ</t>
    </rPh>
    <rPh sb="16" eb="18">
      <t>フクスウ</t>
    </rPh>
    <rPh sb="18" eb="20">
      <t>シンセイ</t>
    </rPh>
    <rPh sb="21" eb="22">
      <t>オコナ</t>
    </rPh>
    <rPh sb="23" eb="25">
      <t>バアイ</t>
    </rPh>
    <rPh sb="27" eb="28">
      <t>カク</t>
    </rPh>
    <rPh sb="28" eb="30">
      <t>シテイ</t>
    </rPh>
    <rPh sb="30" eb="32">
      <t>ショウガイ</t>
    </rPh>
    <rPh sb="32" eb="34">
      <t>フクシ</t>
    </rPh>
    <rPh sb="38" eb="41">
      <t>ジギョウショ</t>
    </rPh>
    <rPh sb="44" eb="46">
      <t>センユウ</t>
    </rPh>
    <rPh sb="47" eb="49">
      <t>クカク</t>
    </rPh>
    <rPh sb="50" eb="53">
      <t>ジムショ</t>
    </rPh>
    <rPh sb="56" eb="58">
      <t>バアイ</t>
    </rPh>
    <rPh sb="60" eb="62">
      <t>クブン</t>
    </rPh>
    <rPh sb="66" eb="68">
      <t>キサイ</t>
    </rPh>
    <rPh sb="77" eb="79">
      <t>バアイ</t>
    </rPh>
    <rPh sb="80" eb="82">
      <t>タイショウ</t>
    </rPh>
    <rPh sb="90" eb="92">
      <t>シンセイ</t>
    </rPh>
    <rPh sb="93" eb="94">
      <t>オコナ</t>
    </rPh>
    <phoneticPr fontId="2"/>
  </si>
  <si>
    <t>委　　任　　状</t>
    <rPh sb="0" eb="1">
      <t>イ</t>
    </rPh>
    <rPh sb="3" eb="4">
      <t>ニン</t>
    </rPh>
    <rPh sb="6" eb="7">
      <t>ジョウ</t>
    </rPh>
    <phoneticPr fontId="2"/>
  </si>
  <si>
    <t>　私は、下記１の者を代理人と定め、下記２に規定する事項を委任します。</t>
    <rPh sb="1" eb="2">
      <t>ワタシ</t>
    </rPh>
    <rPh sb="4" eb="6">
      <t>カキ</t>
    </rPh>
    <rPh sb="8" eb="9">
      <t>モノ</t>
    </rPh>
    <rPh sb="10" eb="13">
      <t>ダイリニン</t>
    </rPh>
    <rPh sb="14" eb="15">
      <t>サダ</t>
    </rPh>
    <rPh sb="17" eb="19">
      <t>カキ</t>
    </rPh>
    <rPh sb="21" eb="23">
      <t>キテイ</t>
    </rPh>
    <rPh sb="25" eb="27">
      <t>ジコウ</t>
    </rPh>
    <rPh sb="28" eb="30">
      <t>イニン</t>
    </rPh>
    <phoneticPr fontId="2"/>
  </si>
  <si>
    <t>記</t>
    <rPh sb="0" eb="1">
      <t>キ</t>
    </rPh>
    <phoneticPr fontId="2"/>
  </si>
  <si>
    <t>１　代理人</t>
    <rPh sb="2" eb="5">
      <t>ダイリニン</t>
    </rPh>
    <phoneticPr fontId="2"/>
  </si>
  <si>
    <t>郵便番号</t>
    <rPh sb="0" eb="4">
      <t>ユウビンバンゴウ</t>
    </rPh>
    <phoneticPr fontId="2"/>
  </si>
  <si>
    <t>〒</t>
    <phoneticPr fontId="2"/>
  </si>
  <si>
    <t>住所</t>
    <rPh sb="0" eb="2">
      <t>ジュウショ</t>
    </rPh>
    <phoneticPr fontId="2"/>
  </si>
  <si>
    <t>(商号等ｶﾅ)</t>
    <rPh sb="1" eb="4">
      <t>ショウゴウトウ</t>
    </rPh>
    <phoneticPr fontId="2"/>
  </si>
  <si>
    <t>商号等</t>
    <rPh sb="0" eb="1">
      <t>ショウ</t>
    </rPh>
    <rPh sb="1" eb="2">
      <t>ゴウ</t>
    </rPh>
    <rPh sb="2" eb="3">
      <t>トウ</t>
    </rPh>
    <phoneticPr fontId="2"/>
  </si>
  <si>
    <t>代表者職氏名</t>
    <rPh sb="0" eb="3">
      <t>ダイヒョウシャ</t>
    </rPh>
    <rPh sb="3" eb="4">
      <t>ショク</t>
    </rPh>
    <rPh sb="4" eb="6">
      <t>シメイ</t>
    </rPh>
    <phoneticPr fontId="2"/>
  </si>
  <si>
    <t>２　委任事項</t>
    <rPh sb="2" eb="6">
      <t>イニンジコウ</t>
    </rPh>
    <phoneticPr fontId="2"/>
  </si>
  <si>
    <t>次の支援金の受領に関する一切の権限。</t>
    <rPh sb="0" eb="1">
      <t>ツギ</t>
    </rPh>
    <rPh sb="2" eb="5">
      <t>シエンキン</t>
    </rPh>
    <rPh sb="6" eb="8">
      <t>ジュリョウ</t>
    </rPh>
    <rPh sb="9" eb="10">
      <t>カン</t>
    </rPh>
    <rPh sb="12" eb="14">
      <t>イッサイ</t>
    </rPh>
    <rPh sb="15" eb="17">
      <t>ケンゲン</t>
    </rPh>
    <phoneticPr fontId="2"/>
  </si>
  <si>
    <t>委任者</t>
    <rPh sb="0" eb="3">
      <t>イニンシャ</t>
    </rPh>
    <phoneticPr fontId="2"/>
  </si>
  <si>
    <t>商号等</t>
    <rPh sb="0" eb="2">
      <t>ショウゴウ</t>
    </rPh>
    <rPh sb="2" eb="3">
      <t>トウ</t>
    </rPh>
    <phoneticPr fontId="2"/>
  </si>
  <si>
    <t>口座振替申出書</t>
    <rPh sb="0" eb="2">
      <t>コウザ</t>
    </rPh>
    <rPh sb="2" eb="4">
      <t>フリカエ</t>
    </rPh>
    <rPh sb="4" eb="7">
      <t>モウシデショ</t>
    </rPh>
    <phoneticPr fontId="2"/>
  </si>
  <si>
    <t>　</t>
    <phoneticPr fontId="2"/>
  </si>
  <si>
    <t>本件委任に係る支援金につきましては、下記口座に振り込みいただきますようお願いします。</t>
    <rPh sb="0" eb="2">
      <t>ホンケン</t>
    </rPh>
    <rPh sb="2" eb="4">
      <t>イニン</t>
    </rPh>
    <rPh sb="5" eb="6">
      <t>カカ</t>
    </rPh>
    <rPh sb="7" eb="10">
      <t>シエンキン</t>
    </rPh>
    <rPh sb="18" eb="22">
      <t>カキコウザ</t>
    </rPh>
    <rPh sb="23" eb="24">
      <t>フ</t>
    </rPh>
    <rPh sb="25" eb="26">
      <t>コ</t>
    </rPh>
    <rPh sb="36" eb="37">
      <t>ネガ</t>
    </rPh>
    <phoneticPr fontId="2"/>
  </si>
  <si>
    <t>１　口座振込先</t>
    <rPh sb="2" eb="7">
      <t>コウザフリコミサキ</t>
    </rPh>
    <phoneticPr fontId="2"/>
  </si>
  <si>
    <t>金融機関名</t>
    <rPh sb="0" eb="5">
      <t>キンユウキカンメイ</t>
    </rPh>
    <phoneticPr fontId="2"/>
  </si>
  <si>
    <t>　(口座名義ｶﾅ)</t>
    <rPh sb="2" eb="4">
      <t>コウザ</t>
    </rPh>
    <rPh sb="4" eb="6">
      <t>メイギ</t>
    </rPh>
    <phoneticPr fontId="2"/>
  </si>
  <si>
    <t>受任者</t>
    <rPh sb="0" eb="3">
      <t>ジュニンシャ</t>
    </rPh>
    <phoneticPr fontId="2"/>
  </si>
  <si>
    <t>※受任者の押印を省略する場合</t>
    <rPh sb="1" eb="4">
      <t>ジュニンシャ</t>
    </rPh>
    <rPh sb="5" eb="7">
      <t>オウイン</t>
    </rPh>
    <rPh sb="8" eb="10">
      <t>ショウリャク</t>
    </rPh>
    <rPh sb="12" eb="14">
      <t>バアイ</t>
    </rPh>
    <phoneticPr fontId="2"/>
  </si>
  <si>
    <t>書類発行責任者氏名</t>
    <rPh sb="0" eb="7">
      <t>ショルイハッコウセキニンシャ</t>
    </rPh>
    <rPh sb="7" eb="9">
      <t>シメイ</t>
    </rPh>
    <phoneticPr fontId="2"/>
  </si>
  <si>
    <t>連絡先
（電話番号）</t>
    <rPh sb="0" eb="3">
      <t>レンラクサキ</t>
    </rPh>
    <rPh sb="5" eb="9">
      <t>デンワバンゴウ</t>
    </rPh>
    <phoneticPr fontId="2"/>
  </si>
  <si>
    <t>事業者番号</t>
    <phoneticPr fontId="2"/>
  </si>
  <si>
    <t>要確認事項</t>
    <rPh sb="0" eb="1">
      <t>ヨウ</t>
    </rPh>
    <rPh sb="1" eb="3">
      <t>カクニン</t>
    </rPh>
    <rPh sb="3" eb="5">
      <t>ジコウ</t>
    </rPh>
    <phoneticPr fontId="2"/>
  </si>
  <si>
    <t>今回申請する指定障害福祉サービス施設・事業所等については、令和４年４月１日から１２月３１日までの間に支出する光熱水費、燃料費、食費等の物価高騰に係る上昇分（消費税及び地方消費税相当額を除く）を有します。</t>
    <rPh sb="0" eb="2">
      <t>コンカイ</t>
    </rPh>
    <rPh sb="2" eb="4">
      <t>シンセイ</t>
    </rPh>
    <rPh sb="6" eb="8">
      <t>シテイ</t>
    </rPh>
    <rPh sb="8" eb="12">
      <t>ショウガイフクシ</t>
    </rPh>
    <rPh sb="16" eb="18">
      <t>シセツ</t>
    </rPh>
    <rPh sb="19" eb="22">
      <t>ジギョウショ</t>
    </rPh>
    <rPh sb="22" eb="23">
      <t>ナド</t>
    </rPh>
    <rPh sb="96" eb="97">
      <t>ユウ</t>
    </rPh>
    <phoneticPr fontId="2"/>
  </si>
  <si>
    <t>市町村等が実施する他の支援制度を受給している（又はする予定の）場合、受給してもなお令和４年４月１日から１２月３１日までの間に支出する光熱水費、燃料費、食費等の物価高騰に係る上昇分（消費税及び地方消費税相当額を除く）を有します。</t>
    <rPh sb="23" eb="24">
      <t>マタ</t>
    </rPh>
    <rPh sb="27" eb="29">
      <t>ヨテイ</t>
    </rPh>
    <rPh sb="31" eb="33">
      <t>バアイ</t>
    </rPh>
    <rPh sb="34" eb="36">
      <t>ジュキュウ</t>
    </rPh>
    <phoneticPr fontId="2"/>
  </si>
  <si>
    <t>≪交付対象者関係≫</t>
    <rPh sb="1" eb="6">
      <t>コウフタイショウシャ</t>
    </rPh>
    <rPh sb="6" eb="8">
      <t>カンケイ</t>
    </rPh>
    <phoneticPr fontId="2"/>
  </si>
  <si>
    <t>≪基本事項関係≫</t>
    <rPh sb="1" eb="5">
      <t>キホンジコウ</t>
    </rPh>
    <rPh sb="5" eb="7">
      <t>カンケイ</t>
    </rPh>
    <phoneticPr fontId="2"/>
  </si>
  <si>
    <t>熊本市内の指定障害福祉サービス施設・事業所等は、対象外のため今回の申請に含まれていません。</t>
    <rPh sb="3" eb="4">
      <t>ナイ</t>
    </rPh>
    <rPh sb="24" eb="27">
      <t>タイショウガイ</t>
    </rPh>
    <rPh sb="30" eb="32">
      <t>コンカイ</t>
    </rPh>
    <rPh sb="33" eb="35">
      <t>シンセイ</t>
    </rPh>
    <rPh sb="36" eb="37">
      <t>フク</t>
    </rPh>
    <phoneticPr fontId="2"/>
  </si>
  <si>
    <t>（注）</t>
  </si>
  <si>
    <t>短期入所サービスについて、空床利用型で運営している事業所は対象外のため今回の申請に含まれていません。</t>
    <rPh sb="0" eb="4">
      <t>タンキニュウショ</t>
    </rPh>
    <rPh sb="13" eb="15">
      <t>クウショウ</t>
    </rPh>
    <rPh sb="15" eb="18">
      <t>リヨウガタ</t>
    </rPh>
    <rPh sb="19" eb="21">
      <t>ウンエイ</t>
    </rPh>
    <rPh sb="25" eb="28">
      <t>ジギョウショ</t>
    </rPh>
    <rPh sb="29" eb="32">
      <t>タイショウガイ</t>
    </rPh>
    <rPh sb="35" eb="37">
      <t>コンカイ</t>
    </rPh>
    <rPh sb="38" eb="40">
      <t>シンセイ</t>
    </rPh>
    <rPh sb="41" eb="42">
      <t>フク</t>
    </rPh>
    <phoneticPr fontId="2"/>
  </si>
  <si>
    <t>誓約事項チェックリスト</t>
    <rPh sb="0" eb="2">
      <t>セイヤク</t>
    </rPh>
    <rPh sb="2" eb="4">
      <t>ジコウ</t>
    </rPh>
    <phoneticPr fontId="3"/>
  </si>
  <si>
    <t>【様式１（第５条関係）別表１】</t>
    <rPh sb="1" eb="3">
      <t>ヨウシキ</t>
    </rPh>
    <rPh sb="5" eb="6">
      <t>ダイ</t>
    </rPh>
    <rPh sb="7" eb="8">
      <t>ジョウ</t>
    </rPh>
    <rPh sb="8" eb="10">
      <t>カンケイ</t>
    </rPh>
    <rPh sb="11" eb="13">
      <t>ベッピョウ</t>
    </rPh>
    <phoneticPr fontId="3"/>
  </si>
  <si>
    <t>　【様式１（第５条関係）別表２】　誓約事項　チェックリスト</t>
    <phoneticPr fontId="18"/>
  </si>
  <si>
    <t>　裏面の誓約事項、及び様式１別表２「誓約事項チェックリスト」を確認し、全て該当する場合はそれぞれ「○」を記入してください。
　一つでも該当しない場合、支援金の申請（請求）はできません。</t>
    <rPh sb="4" eb="6">
      <t>セイヤク</t>
    </rPh>
    <rPh sb="6" eb="8">
      <t>ジコウ</t>
    </rPh>
    <rPh sb="9" eb="10">
      <t>オヨ</t>
    </rPh>
    <rPh sb="11" eb="13">
      <t>ヨウシキ</t>
    </rPh>
    <rPh sb="14" eb="16">
      <t>ベッピョウ</t>
    </rPh>
    <rPh sb="18" eb="22">
      <t>セイヤクジコウ</t>
    </rPh>
    <rPh sb="31" eb="33">
      <t>カクニン</t>
    </rPh>
    <rPh sb="35" eb="36">
      <t>スベ</t>
    </rPh>
    <rPh sb="37" eb="39">
      <t>ガイトウ</t>
    </rPh>
    <rPh sb="52" eb="54">
      <t>キニュウ</t>
    </rPh>
    <rPh sb="63" eb="64">
      <t>ヒト</t>
    </rPh>
    <rPh sb="67" eb="69">
      <t>ガイトウ</t>
    </rPh>
    <rPh sb="72" eb="74">
      <t>バアイ</t>
    </rPh>
    <rPh sb="75" eb="78">
      <t>シエンキン</t>
    </rPh>
    <rPh sb="79" eb="81">
      <t>シンセイ</t>
    </rPh>
    <rPh sb="82" eb="84">
      <t>セイキュウ</t>
    </rPh>
    <phoneticPr fontId="3"/>
  </si>
  <si>
    <t>確認欄</t>
    <rPh sb="0" eb="3">
      <t>カクニンラン</t>
    </rPh>
    <phoneticPr fontId="2"/>
  </si>
  <si>
    <t>確　認　項　目</t>
    <rPh sb="0" eb="1">
      <t>アキラ</t>
    </rPh>
    <rPh sb="2" eb="3">
      <t>ニン</t>
    </rPh>
    <rPh sb="4" eb="5">
      <t>コウ</t>
    </rPh>
    <rPh sb="6" eb="7">
      <t>モク</t>
    </rPh>
    <phoneticPr fontId="2"/>
  </si>
  <si>
    <t>〇</t>
  </si>
  <si>
    <t>振込口座情報関係（通帳の写し等）</t>
    <rPh sb="0" eb="4">
      <t>フリコミコウザ</t>
    </rPh>
    <rPh sb="4" eb="6">
      <t>ジョウホウ</t>
    </rPh>
    <rPh sb="6" eb="8">
      <t>カンケイ</t>
    </rPh>
    <rPh sb="9" eb="11">
      <t>ツウチョウ</t>
    </rPh>
    <rPh sb="12" eb="13">
      <t>ウツ</t>
    </rPh>
    <rPh sb="14" eb="15">
      <t>トウ</t>
    </rPh>
    <phoneticPr fontId="2"/>
  </si>
  <si>
    <t>の「５　振込口座情報」が分かる通帳の写しを提出してください。</t>
    <rPh sb="15" eb="17">
      <t>ツウチョウ</t>
    </rPh>
    <rPh sb="18" eb="19">
      <t>ウツ</t>
    </rPh>
    <rPh sb="21" eb="23">
      <t>テイシュツ</t>
    </rPh>
    <phoneticPr fontId="2"/>
  </si>
  <si>
    <t xml:space="preserve"> ※「５　振込情報」の情報は必ず一致させてください。</t>
    <rPh sb="5" eb="9">
      <t>フリコミジョウホウ</t>
    </rPh>
    <rPh sb="11" eb="13">
      <t>ジョウホウ</t>
    </rPh>
    <rPh sb="14" eb="15">
      <t>カナラ</t>
    </rPh>
    <rPh sb="16" eb="18">
      <t>イッチ</t>
    </rPh>
    <phoneticPr fontId="2"/>
  </si>
  <si>
    <t>(ｶﾅ)</t>
  </si>
  <si>
    <r>
      <t>　　</t>
    </r>
    <r>
      <rPr>
        <sz val="12"/>
        <color rgb="FFFF0000"/>
        <rFont val="ＭＳ ゴシック"/>
        <family val="3"/>
        <charset val="128"/>
      </rPr>
      <t>※ 通帳を1枚めくった口座名義（カナ）が記載されているページ等</t>
    </r>
    <rPh sb="4" eb="6">
      <t>ツウチョウ</t>
    </rPh>
    <rPh sb="8" eb="9">
      <t>マイ</t>
    </rPh>
    <rPh sb="22" eb="24">
      <t>キサイ</t>
    </rPh>
    <rPh sb="32" eb="33">
      <t>トウ</t>
    </rPh>
    <phoneticPr fontId="2"/>
  </si>
  <si>
    <t>要確認事項</t>
    <phoneticPr fontId="2"/>
  </si>
  <si>
    <t>1 必ず全ての項目を確認し、確認欄に「〇」を記載してください。一つでも該当しない場合、支援金の申請（請求）はできません。</t>
    <rPh sb="2" eb="3">
      <t>カナラ</t>
    </rPh>
    <rPh sb="4" eb="5">
      <t>スベ</t>
    </rPh>
    <rPh sb="7" eb="9">
      <t>コウモク</t>
    </rPh>
    <rPh sb="10" eb="12">
      <t>カクニン</t>
    </rPh>
    <rPh sb="14" eb="16">
      <t>カクニン</t>
    </rPh>
    <rPh sb="16" eb="17">
      <t>ラン</t>
    </rPh>
    <rPh sb="22" eb="24">
      <t>キサイ</t>
    </rPh>
    <phoneticPr fontId="2"/>
  </si>
  <si>
    <t>介護サービスと併せて障がい福祉サービスを実施している訪問系の施設・事業所等は、従来のサービス等を実施している（指定を先に受けた）分野の施設・事業所等のみ申請しています。又は当該事例の該当がありません。</t>
    <rPh sb="39" eb="41">
      <t>ジュウライ</t>
    </rPh>
    <rPh sb="86" eb="88">
      <t>トウガイ</t>
    </rPh>
    <rPh sb="88" eb="90">
      <t>ジレイ</t>
    </rPh>
    <rPh sb="91" eb="93">
      <t>ガイトウ</t>
    </rPh>
    <phoneticPr fontId="2"/>
  </si>
  <si>
    <t>令和４年４月１日から１２月３１日までの全期間で事業を休止している施設・事業所等、令和４年１２月３１日時点で廃止されている施設・事業所等、申請時点で具体的に廃止予定時期が定まっている施設・事業所等、及び県・市町村が開設する施設・事業所等は、対象外のため今回の申請に含まれていません。</t>
    <rPh sb="19" eb="20">
      <t>スベ</t>
    </rPh>
    <rPh sb="20" eb="22">
      <t>キカン</t>
    </rPh>
    <rPh sb="23" eb="25">
      <t>ジギョウ</t>
    </rPh>
    <rPh sb="26" eb="28">
      <t>キュウシ</t>
    </rPh>
    <rPh sb="32" eb="34">
      <t>シセツ</t>
    </rPh>
    <rPh sb="35" eb="38">
      <t>ジギョウショ</t>
    </rPh>
    <rPh sb="38" eb="39">
      <t>ナド</t>
    </rPh>
    <rPh sb="68" eb="70">
      <t>シンセイ</t>
    </rPh>
    <rPh sb="70" eb="72">
      <t>ジテン</t>
    </rPh>
    <rPh sb="90" eb="92">
      <t>シセツ</t>
    </rPh>
    <rPh sb="96" eb="97">
      <t>ナド</t>
    </rPh>
    <rPh sb="98" eb="99">
      <t>オヨ</t>
    </rPh>
    <rPh sb="100" eb="101">
      <t>ケン</t>
    </rPh>
    <rPh sb="102" eb="105">
      <t>シチョウソン</t>
    </rPh>
    <rPh sb="106" eb="108">
      <t>カイセツ</t>
    </rPh>
    <rPh sb="110" eb="112">
      <t>シセツ</t>
    </rPh>
    <rPh sb="113" eb="116">
      <t>ジギョウショ</t>
    </rPh>
    <rPh sb="116" eb="117">
      <t>ナド</t>
    </rPh>
    <rPh sb="119" eb="122">
      <t>タイショウガイ</t>
    </rPh>
    <rPh sb="128" eb="130">
      <t>シンセイ</t>
    </rPh>
    <rPh sb="131" eb="132">
      <t>フク</t>
    </rPh>
    <phoneticPr fontId="2"/>
  </si>
  <si>
    <t>合  計</t>
    <rPh sb="0" eb="1">
      <t>ゴウ</t>
    </rPh>
    <rPh sb="3" eb="4">
      <t>ケイ</t>
    </rPh>
    <phoneticPr fontId="2"/>
  </si>
  <si>
    <t>　　口座番号、口座名義（カナ）が記載されているものを画像貼り付け等してください。</t>
    <rPh sb="2" eb="6">
      <t>コウザバンゴウ</t>
    </rPh>
    <rPh sb="7" eb="11">
      <t>コウザメイギ</t>
    </rPh>
    <rPh sb="16" eb="18">
      <t>キサイ</t>
    </rPh>
    <rPh sb="26" eb="28">
      <t>ガゾウ</t>
    </rPh>
    <rPh sb="28" eb="29">
      <t>ハ</t>
    </rPh>
    <rPh sb="30" eb="31">
      <t>ツ</t>
    </rPh>
    <rPh sb="32" eb="33">
      <t>トウ</t>
    </rPh>
    <phoneticPr fontId="2"/>
  </si>
  <si>
    <t>（1：普通　2：当座　4：貯蓄）</t>
  </si>
  <si>
    <t>口座番号</t>
    <phoneticPr fontId="2"/>
  </si>
  <si>
    <t>種別</t>
    <rPh sb="0" eb="2">
      <t>シュベツ</t>
    </rPh>
    <phoneticPr fontId="2"/>
  </si>
  <si>
    <t>療養介護、医療型障害児入所施設、医療型児童発達支援サービスを実施している場合、病院・診療所設備とは別に、各指定障害福祉サービス事業所として専有の区画、事務所を有していることから、同一施設・事業所で医療機関分野と障害福祉サービス分野の双方で申請します。又は当該事例の該当がありません。</t>
    <rPh sb="39" eb="41">
      <t>ビョウイン</t>
    </rPh>
    <rPh sb="42" eb="45">
      <t>シンリョウジョ</t>
    </rPh>
    <rPh sb="45" eb="47">
      <t>セツビ</t>
    </rPh>
    <rPh sb="49" eb="50">
      <t>ベツ</t>
    </rPh>
    <rPh sb="91" eb="93">
      <t>シセツ</t>
    </rPh>
    <rPh sb="94" eb="97">
      <t>ジギョウショ</t>
    </rPh>
    <rPh sb="98" eb="102">
      <t>イリョウキカン</t>
    </rPh>
    <rPh sb="102" eb="104">
      <t>ブンヤ</t>
    </rPh>
    <rPh sb="105" eb="107">
      <t>ショウガイ</t>
    </rPh>
    <rPh sb="107" eb="109">
      <t>フクシ</t>
    </rPh>
    <rPh sb="113" eb="115">
      <t>ブンヤ</t>
    </rPh>
    <rPh sb="116" eb="118">
      <t>ソウホウ</t>
    </rPh>
    <phoneticPr fontId="2"/>
  </si>
  <si>
    <t>多機能型の特例対象となっているサービスについて、各指定障害福祉サービス事業所として専有の区画、事務所を有していることから、同一事業所で複数サービスを申請します（同一区画について時間帯で提供サービスを分けている場合は、専有の区画を有するとはみなされません）。又は当該事例の該当がありません。</t>
    <rPh sb="27" eb="31">
      <t>ショウガイフクシ</t>
    </rPh>
    <rPh sb="51" eb="52">
      <t>ユウ</t>
    </rPh>
    <rPh sb="74" eb="76">
      <t>シンセイ</t>
    </rPh>
    <rPh sb="80" eb="82">
      <t>ドウイツ</t>
    </rPh>
    <rPh sb="82" eb="84">
      <t>クカク</t>
    </rPh>
    <rPh sb="88" eb="91">
      <t>ジカンタイ</t>
    </rPh>
    <rPh sb="92" eb="94">
      <t>テイキョウ</t>
    </rPh>
    <rPh sb="99" eb="100">
      <t>ワ</t>
    </rPh>
    <rPh sb="104" eb="106">
      <t>バアイ</t>
    </rPh>
    <rPh sb="108" eb="110">
      <t>センユウ</t>
    </rPh>
    <rPh sb="111" eb="113">
      <t>クカク</t>
    </rPh>
    <rPh sb="114" eb="115">
      <t>ユウ</t>
    </rPh>
    <phoneticPr fontId="2"/>
  </si>
  <si>
    <t>障害者支援施設について、施設入所支援及び日中型サービスで各指定障害福祉サービス専有の区画、事務所を有していることから、同一施設で複数サービスを申請します。又は当該事例の該当がありません。</t>
    <rPh sb="0" eb="3">
      <t>ショウガイシャ</t>
    </rPh>
    <rPh sb="3" eb="7">
      <t>シエンシセツ</t>
    </rPh>
    <rPh sb="12" eb="14">
      <t>シセツ</t>
    </rPh>
    <rPh sb="14" eb="16">
      <t>ニュウショ</t>
    </rPh>
    <rPh sb="16" eb="18">
      <t>シエン</t>
    </rPh>
    <rPh sb="18" eb="19">
      <t>オヨ</t>
    </rPh>
    <rPh sb="20" eb="23">
      <t>ニッチュウガタ</t>
    </rPh>
    <rPh sb="61" eb="63">
      <t>シセツ</t>
    </rPh>
    <phoneticPr fontId="2"/>
  </si>
  <si>
    <t>多機能型の特例対象となっていないサービスについて、各指定障害福祉サービス事業所として専有の区画、事務所がある場合を除き、同一事業所で複数サービスの申請をしていません。又は当該事例の該当がありません。</t>
    <rPh sb="28" eb="32">
      <t>ショウガイフクシ</t>
    </rPh>
    <rPh sb="57" eb="58">
      <t>ノゾ</t>
    </rPh>
    <phoneticPr fontId="2"/>
  </si>
  <si>
    <t>自立訓練（生活訓練）で通所支援と宿泊型の双方のサービスを実施している場合、指定事業所単位で申請し、利用定員は通所支援と宿泊型の定員の合計を記載しています。又は当該事例の該当がありません。</t>
    <rPh sb="49" eb="51">
      <t>リヨウ</t>
    </rPh>
    <rPh sb="51" eb="53">
      <t>テイイン</t>
    </rPh>
    <rPh sb="54" eb="56">
      <t>ツウショ</t>
    </rPh>
    <rPh sb="56" eb="58">
      <t>シエン</t>
    </rPh>
    <rPh sb="59" eb="62">
      <t>シュクハクガタ</t>
    </rPh>
    <rPh sb="63" eb="65">
      <t>テイイン</t>
    </rPh>
    <rPh sb="66" eb="68">
      <t>ゴウケイ</t>
    </rPh>
    <rPh sb="69" eb="71">
      <t>キサイ</t>
    </rPh>
    <phoneticPr fontId="2"/>
  </si>
  <si>
    <t>指定事業所単位で申請しており、指定事業所で主たる事業所と従たる事業所を有する場合や、指定共同生活援助で複数の共同生活を有する場合等に、複数単位での申請を行っていません。又は当該事例の該当がありません。</t>
    <rPh sb="15" eb="17">
      <t>シテイ</t>
    </rPh>
    <rPh sb="17" eb="20">
      <t>ジギョウショ</t>
    </rPh>
    <rPh sb="21" eb="22">
      <t>シュ</t>
    </rPh>
    <rPh sb="24" eb="27">
      <t>ジギョウショ</t>
    </rPh>
    <rPh sb="28" eb="29">
      <t>ジュウ</t>
    </rPh>
    <rPh sb="31" eb="34">
      <t>ジギョウショ</t>
    </rPh>
    <rPh sb="35" eb="36">
      <t>ユウ</t>
    </rPh>
    <rPh sb="38" eb="40">
      <t>バアイ</t>
    </rPh>
    <rPh sb="42" eb="44">
      <t>シテイ</t>
    </rPh>
    <rPh sb="44" eb="46">
      <t>キョウドウ</t>
    </rPh>
    <rPh sb="46" eb="50">
      <t>セイカツエンジョ</t>
    </rPh>
    <rPh sb="51" eb="53">
      <t>フクスウ</t>
    </rPh>
    <rPh sb="54" eb="58">
      <t>キョウドウセイカツ</t>
    </rPh>
    <rPh sb="59" eb="60">
      <t>ユウ</t>
    </rPh>
    <rPh sb="62" eb="64">
      <t>バアイ</t>
    </rPh>
    <rPh sb="64" eb="65">
      <t>ナド</t>
    </rPh>
    <rPh sb="67" eb="69">
      <t>フクスウ</t>
    </rPh>
    <rPh sb="69" eb="71">
      <t>タンイ</t>
    </rPh>
    <rPh sb="73" eb="75">
      <t>シンセイ</t>
    </rPh>
    <rPh sb="76" eb="77">
      <t>オコナ</t>
    </rPh>
    <phoneticPr fontId="2"/>
  </si>
  <si>
    <t>多機能型の特例対象となっているサービスのうち、利用定員を複数サービス通じて設定している場合は、通じた利用定員を記載しています。又は当該事例の該当がありません。</t>
    <rPh sb="23" eb="27">
      <t>リヨウテイイン</t>
    </rPh>
    <rPh sb="28" eb="30">
      <t>フクスウ</t>
    </rPh>
    <rPh sb="34" eb="35">
      <t>ツウ</t>
    </rPh>
    <rPh sb="37" eb="39">
      <t>セッテイ</t>
    </rPh>
    <rPh sb="43" eb="45">
      <t>バアイ</t>
    </rPh>
    <rPh sb="47" eb="48">
      <t>ツウ</t>
    </rPh>
    <rPh sb="50" eb="52">
      <t>リヨウ</t>
    </rPh>
    <rPh sb="52" eb="54">
      <t>テイイン</t>
    </rPh>
    <rPh sb="55" eb="57">
      <t>キサイ</t>
    </rPh>
    <phoneticPr fontId="2"/>
  </si>
  <si>
    <t>共生型障がい福祉サービスを実施している事業所は、従来のサービス等を実施している（指定を先に受けた）分野の施設・事業所等のみ申請しています。又は当該事例の該当がありません。</t>
    <rPh sb="24" eb="26">
      <t>ジュウライ</t>
    </rPh>
    <rPh sb="52" eb="54">
      <t>シセツ</t>
    </rPh>
    <rPh sb="55" eb="58">
      <t>ジギョウショ</t>
    </rPh>
    <rPh sb="58" eb="59">
      <t>ナド</t>
    </rPh>
    <rPh sb="61" eb="63">
      <t>シンセイ</t>
    </rPh>
    <rPh sb="69" eb="70">
      <t>マタ</t>
    </rPh>
    <rPh sb="71" eb="73">
      <t>トウガイ</t>
    </rPh>
    <rPh sb="73" eb="75">
      <t>ジレイ</t>
    </rPh>
    <rPh sb="76" eb="78">
      <t>ガイトウ</t>
    </rPh>
    <phoneticPr fontId="2"/>
  </si>
  <si>
    <t>印</t>
    <rPh sb="0" eb="1">
      <t>イン</t>
    </rPh>
    <phoneticPr fontId="2"/>
  </si>
  <si>
    <t>　　又はＰＤＦ等のスキャンデータを申請書データと併せて添付して提出してください。</t>
    <rPh sb="2" eb="3">
      <t>マタ</t>
    </rPh>
    <rPh sb="7" eb="8">
      <t>ナド</t>
    </rPh>
    <rPh sb="17" eb="20">
      <t>シンセイショ</t>
    </rPh>
    <rPh sb="24" eb="25">
      <t>アワ</t>
    </rPh>
    <rPh sb="27" eb="29">
      <t>テンプ</t>
    </rPh>
    <rPh sb="31" eb="33">
      <t>テイシュツ</t>
    </rPh>
    <phoneticPr fontId="2"/>
  </si>
  <si>
    <t>　　併せて添付する場合のデータ名称は『（法人名称）口座通帳写し』としてください。</t>
    <rPh sb="2" eb="3">
      <t>アワ</t>
    </rPh>
    <rPh sb="5" eb="7">
      <t>テンプ</t>
    </rPh>
    <rPh sb="9" eb="11">
      <t>バアイ</t>
    </rPh>
    <rPh sb="15" eb="17">
      <t>メイショウ</t>
    </rPh>
    <rPh sb="20" eb="22">
      <t>ホウジン</t>
    </rPh>
    <rPh sb="22" eb="24">
      <t>メイショウ</t>
    </rPh>
    <rPh sb="25" eb="29">
      <t>コウザツウチョウ</t>
    </rPh>
    <rPh sb="29" eb="30">
      <t>ウツ</t>
    </rPh>
    <phoneticPr fontId="2"/>
  </si>
  <si>
    <t>口座名義が申請者と異なる場合は、別途「委任状兼口座振替申出書」の提出が必要です。</t>
    <rPh sb="0" eb="2">
      <t>コウザ</t>
    </rPh>
    <rPh sb="2" eb="4">
      <t>メイギ</t>
    </rPh>
    <rPh sb="5" eb="8">
      <t>シンセイシャ</t>
    </rPh>
    <rPh sb="9" eb="10">
      <t>コト</t>
    </rPh>
    <rPh sb="12" eb="14">
      <t>バアイ</t>
    </rPh>
    <rPh sb="16" eb="18">
      <t>ベット</t>
    </rPh>
    <rPh sb="32" eb="34">
      <t>テイシュツ</t>
    </rPh>
    <rPh sb="35" eb="37">
      <t>ヒツヨウ</t>
    </rPh>
    <phoneticPr fontId="3"/>
  </si>
  <si>
    <t>今回の申請について、法人として支援金を申請する指定障害福祉サービス施設・事業所を全て記載しており、同一法人から複数の『嘉島町障害福祉サービス事業所等物価高騰対策支援金　交付申請書兼請求書申請書』を町に提出していません。（※町から指示があった場合を除く）</t>
    <rPh sb="0" eb="2">
      <t>コンカイ</t>
    </rPh>
    <rPh sb="3" eb="5">
      <t>シンセイ</t>
    </rPh>
    <rPh sb="10" eb="12">
      <t>ホウジン</t>
    </rPh>
    <rPh sb="15" eb="18">
      <t>シエンキン</t>
    </rPh>
    <rPh sb="19" eb="21">
      <t>シンセイ</t>
    </rPh>
    <rPh sb="23" eb="25">
      <t>シテイ</t>
    </rPh>
    <rPh sb="25" eb="27">
      <t>ショウガイ</t>
    </rPh>
    <rPh sb="27" eb="29">
      <t>フクシ</t>
    </rPh>
    <rPh sb="33" eb="35">
      <t>シセツ</t>
    </rPh>
    <rPh sb="36" eb="39">
      <t>ジギョウショ</t>
    </rPh>
    <rPh sb="40" eb="41">
      <t>スベ</t>
    </rPh>
    <rPh sb="42" eb="44">
      <t>キサイ</t>
    </rPh>
    <rPh sb="49" eb="51">
      <t>ドウイツ</t>
    </rPh>
    <rPh sb="51" eb="53">
      <t>ホウジン</t>
    </rPh>
    <rPh sb="55" eb="57">
      <t>フクスウ</t>
    </rPh>
    <rPh sb="59" eb="62">
      <t>カシママチ</t>
    </rPh>
    <rPh sb="93" eb="95">
      <t>シンセイ</t>
    </rPh>
    <rPh sb="95" eb="96">
      <t>ショ</t>
    </rPh>
    <rPh sb="98" eb="99">
      <t>マチ</t>
    </rPh>
    <rPh sb="100" eb="102">
      <t>テイシュツ</t>
    </rPh>
    <rPh sb="111" eb="112">
      <t>マチ</t>
    </rPh>
    <rPh sb="114" eb="116">
      <t>シジ</t>
    </rPh>
    <rPh sb="120" eb="122">
      <t>バアイ</t>
    </rPh>
    <rPh sb="123" eb="124">
      <t>ノゾ</t>
    </rPh>
    <phoneticPr fontId="2"/>
  </si>
  <si>
    <t>※嘉島町記入欄</t>
    <rPh sb="4" eb="7">
      <t>キニュウラン</t>
    </rPh>
    <phoneticPr fontId="2"/>
  </si>
  <si>
    <t>嘉島町障害福祉サービス事業所等物価高騰対策支援金交付申請書兼請求書</t>
  </si>
  <si>
    <t>令和４年度(２０２２年度)嘉島町障害福祉サービス事業所等
物価高騰対策支援金　交付申請書兼実績報告書兼請求書</t>
    <rPh sb="0" eb="2">
      <t>レイワ</t>
    </rPh>
    <rPh sb="3" eb="5">
      <t>ネンド</t>
    </rPh>
    <rPh sb="10" eb="12">
      <t>ネンド</t>
    </rPh>
    <rPh sb="16" eb="18">
      <t>ショウガイ</t>
    </rPh>
    <rPh sb="18" eb="20">
      <t>フクシ</t>
    </rPh>
    <rPh sb="24" eb="26">
      <t>ジギョウ</t>
    </rPh>
    <rPh sb="26" eb="27">
      <t>ショ</t>
    </rPh>
    <rPh sb="27" eb="28">
      <t>ナド</t>
    </rPh>
    <rPh sb="29" eb="31">
      <t>ブッカ</t>
    </rPh>
    <rPh sb="31" eb="33">
      <t>コウトウ</t>
    </rPh>
    <rPh sb="33" eb="35">
      <t>タイサク</t>
    </rPh>
    <rPh sb="35" eb="38">
      <t>シエンキン</t>
    </rPh>
    <rPh sb="39" eb="41">
      <t>コウフ</t>
    </rPh>
    <rPh sb="41" eb="44">
      <t>シンセイショ</t>
    </rPh>
    <rPh sb="44" eb="45">
      <t>ケン</t>
    </rPh>
    <rPh sb="45" eb="47">
      <t>ジッセキ</t>
    </rPh>
    <rPh sb="47" eb="50">
      <t>ホウコクショ</t>
    </rPh>
    <rPh sb="50" eb="51">
      <t>ケン</t>
    </rPh>
    <rPh sb="51" eb="54">
      <t>セイキュウショ</t>
    </rPh>
    <phoneticPr fontId="3"/>
  </si>
  <si>
    <t>嘉島町長　　　　　　様</t>
    <rPh sb="3" eb="4">
      <t>チョウ</t>
    </rPh>
    <phoneticPr fontId="2"/>
  </si>
  <si>
    <t>令和４年度(２０２２年度)嘉島町障害福祉サービス事業所等物価高騰対策支援金</t>
    <rPh sb="0" eb="2">
      <t>レイワ</t>
    </rPh>
    <rPh sb="3" eb="5">
      <t>ネンド</t>
    </rPh>
    <rPh sb="10" eb="12">
      <t>ネンド</t>
    </rPh>
    <rPh sb="16" eb="18">
      <t>ショウガイ</t>
    </rPh>
    <rPh sb="18" eb="20">
      <t>フクシ</t>
    </rPh>
    <rPh sb="24" eb="26">
      <t>ジギョウ</t>
    </rPh>
    <rPh sb="26" eb="27">
      <t>ショ</t>
    </rPh>
    <rPh sb="27" eb="28">
      <t>ナド</t>
    </rPh>
    <rPh sb="28" eb="30">
      <t>ブッカ</t>
    </rPh>
    <rPh sb="30" eb="32">
      <t>コウトウ</t>
    </rPh>
    <rPh sb="32" eb="34">
      <t>タイサク</t>
    </rPh>
    <rPh sb="34" eb="37">
      <t>シエンキン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</si>
</sst>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411]ggge&quot;年&quot;m&quot;月&quot;d&quot;日&quot;;@"/>
    <numFmt numFmtId="178" formatCode="#,##0;\-#,##0;&quot;&quot;"/>
    <numFmt numFmtId="179" formatCode="0_);[Red]\(0\)"/>
    <numFmt numFmtId="180" formatCode="[$-411]ge\.m\.d;@"/>
  </numFmts>
  <fonts count="46">
    <font>
      <sz val="12"/>
      <color theme="1"/>
      <name val="ＭＳ ゴシック"/>
      <family val="2"/>
      <charset val="128"/>
    </font>
    <font>
      <sz val="12"/>
      <color theme="1"/>
      <name val="ＭＳ ゴシック"/>
      <family val="2"/>
      <charset val="128"/>
    </font>
    <font>
      <sz val="6"/>
      <name val="ＭＳ ゴシック"/>
      <family val="2"/>
      <charset val="128"/>
    </font>
    <font>
      <sz val="6"/>
      <name val="游ゴシック"/>
      <family val="2"/>
      <charset val="128"/>
      <scheme val="minor"/>
    </font>
    <font>
      <sz val="10"/>
      <color theme="1"/>
      <name val="ＭＳ 明朝"/>
      <family val="1"/>
      <charset val="128"/>
    </font>
    <font>
      <sz val="12"/>
      <color theme="1"/>
      <name val="ＭＳ 明朝"/>
      <family val="1"/>
      <charset val="128"/>
    </font>
    <font>
      <sz val="14"/>
      <color theme="1"/>
      <name val="ＭＳ 明朝"/>
      <family val="1"/>
      <charset val="128"/>
    </font>
    <font>
      <sz val="11"/>
      <color theme="1"/>
      <name val="ＭＳ 明朝"/>
      <family val="1"/>
      <charset val="128"/>
    </font>
    <font>
      <b/>
      <sz val="12"/>
      <color theme="1"/>
      <name val="ＭＳ 明朝"/>
      <family val="1"/>
      <charset val="128"/>
    </font>
    <font>
      <sz val="12"/>
      <name val="ＭＳ 明朝"/>
      <family val="1"/>
      <charset val="128"/>
    </font>
    <font>
      <sz val="11"/>
      <name val="ＭＳ 明朝"/>
      <family val="1"/>
      <charset val="128"/>
    </font>
    <font>
      <sz val="12"/>
      <color theme="1"/>
      <name val="ＭＳ ゴシック"/>
      <family val="3"/>
      <charset val="128"/>
    </font>
    <font>
      <sz val="6"/>
      <color theme="1"/>
      <name val="ＭＳ 明朝"/>
      <family val="1"/>
      <charset val="128"/>
    </font>
    <font>
      <b/>
      <sz val="14"/>
      <name val="ＭＳ 明朝"/>
      <family val="1"/>
      <charset val="128"/>
    </font>
    <font>
      <sz val="10"/>
      <name val="ＭＳ 明朝"/>
      <family val="1"/>
      <charset val="128"/>
    </font>
    <font>
      <u/>
      <sz val="12"/>
      <color theme="10"/>
      <name val="ＭＳ ゴシック"/>
      <family val="2"/>
      <charset val="128"/>
    </font>
    <font>
      <u/>
      <sz val="12"/>
      <color theme="10"/>
      <name val="ＭＳ 明朝"/>
      <family val="1"/>
      <charset val="128"/>
    </font>
    <font>
      <sz val="11"/>
      <name val="ＭＳ Ｐゴシック"/>
      <family val="3"/>
      <charset val="128"/>
    </font>
    <font>
      <sz val="6"/>
      <name val="ＭＳ Ｐゴシック"/>
      <family val="3"/>
      <charset val="128"/>
    </font>
    <font>
      <sz val="11"/>
      <color theme="1"/>
      <name val="ＭＳ Ｐ明朝"/>
      <family val="1"/>
      <charset val="128"/>
    </font>
    <font>
      <b/>
      <sz val="10"/>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b/>
      <sz val="11"/>
      <color theme="1"/>
      <name val="ＭＳ Ｐ明朝"/>
      <family val="1"/>
      <charset val="128"/>
    </font>
    <font>
      <sz val="11"/>
      <color rgb="FFFF0000"/>
      <name val="ＭＳ Ｐ明朝"/>
      <family val="1"/>
      <charset val="128"/>
    </font>
    <font>
      <sz val="8"/>
      <color rgb="FFFF0000"/>
      <name val="ＭＳ Ｐ明朝"/>
      <family val="1"/>
      <charset val="128"/>
    </font>
    <font>
      <b/>
      <sz val="11"/>
      <name val="ＭＳ Ｐ明朝"/>
      <family val="1"/>
      <charset val="128"/>
    </font>
    <font>
      <sz val="10"/>
      <color theme="1"/>
      <name val="ＭＳ ゴシック"/>
      <family val="2"/>
      <charset val="128"/>
    </font>
    <font>
      <sz val="9"/>
      <color theme="1"/>
      <name val="ＭＳ ゴシック"/>
      <family val="2"/>
      <charset val="128"/>
    </font>
    <font>
      <sz val="12"/>
      <color theme="1"/>
      <name val="ＭＳ Ｐ明朝"/>
      <family val="1"/>
      <charset val="128"/>
    </font>
    <font>
      <sz val="6"/>
      <color theme="1"/>
      <name val="ＭＳ Ｐ明朝"/>
      <family val="1"/>
      <charset val="128"/>
    </font>
    <font>
      <sz val="9"/>
      <color theme="1"/>
      <name val="ＭＳ 明朝"/>
      <family val="1"/>
      <charset val="128"/>
    </font>
    <font>
      <sz val="8"/>
      <color theme="1"/>
      <name val="ＭＳ 明朝"/>
      <family val="1"/>
      <charset val="128"/>
    </font>
    <font>
      <sz val="8"/>
      <color theme="1"/>
      <name val="ＭＳ ゴシック"/>
      <family val="2"/>
      <charset val="128"/>
    </font>
    <font>
      <sz val="24"/>
      <color theme="1"/>
      <name val="ＭＳ ゴシック"/>
      <family val="2"/>
      <charset val="128"/>
    </font>
    <font>
      <sz val="24"/>
      <color theme="1"/>
      <name val="ＭＳ ゴシック"/>
      <family val="3"/>
      <charset val="128"/>
    </font>
    <font>
      <b/>
      <sz val="9"/>
      <color indexed="81"/>
      <name val="MS P ゴシック"/>
      <family val="3"/>
      <charset val="128"/>
    </font>
    <font>
      <b/>
      <sz val="11"/>
      <color theme="1"/>
      <name val="ＭＳ Ｐゴシック"/>
      <family val="3"/>
      <charset val="128"/>
    </font>
    <font>
      <sz val="7"/>
      <color theme="1"/>
      <name val="ＭＳ Ｐ明朝"/>
      <family val="1"/>
      <charset val="128"/>
    </font>
    <font>
      <sz val="9"/>
      <name val="ＭＳ Ｐ明朝"/>
      <family val="1"/>
      <charset val="128"/>
    </font>
    <font>
      <b/>
      <sz val="14"/>
      <name val="ＭＳ Ｐ明朝"/>
      <family val="1"/>
      <charset val="128"/>
    </font>
    <font>
      <sz val="11"/>
      <name val="ＭＳ Ｐ明朝"/>
      <family val="1"/>
      <charset val="128"/>
    </font>
    <font>
      <sz val="18"/>
      <color theme="1"/>
      <name val="ＭＳ ゴシック"/>
      <family val="3"/>
      <charset val="128"/>
    </font>
    <font>
      <sz val="9"/>
      <color rgb="FFFF0000"/>
      <name val="ＭＳ ゴシック"/>
      <family val="2"/>
      <charset val="128"/>
    </font>
    <font>
      <sz val="12"/>
      <color rgb="FFFF0000"/>
      <name val="ＭＳ ゴシック"/>
      <family val="3"/>
      <charset val="128"/>
    </font>
  </fonts>
  <fills count="12">
    <fill>
      <patternFill patternType="none"/>
    </fill>
    <fill>
      <patternFill patternType="gray125"/>
    </fill>
    <fill>
      <patternFill patternType="solid">
        <fgColor theme="4" tint="0.79998168889431442"/>
        <bgColor indexed="65"/>
      </patternFill>
    </fill>
    <fill>
      <patternFill patternType="solid">
        <fgColor theme="6" tint="0.59999389629810485"/>
        <bgColor indexed="65"/>
      </patternFill>
    </fill>
    <fill>
      <patternFill patternType="solid">
        <fgColor theme="0" tint="-0.1499984740745262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0000"/>
        <bgColor indexed="64"/>
      </patternFill>
    </fill>
    <fill>
      <patternFill patternType="solid">
        <fgColor theme="0"/>
        <bgColor indexed="64"/>
      </patternFill>
    </fill>
    <fill>
      <patternFill patternType="solid">
        <fgColor theme="7" tint="0.79998168889431442"/>
        <bgColor indexed="64"/>
      </patternFill>
    </fill>
    <fill>
      <patternFill patternType="solid">
        <fgColor theme="1" tint="0.499984740745262"/>
        <bgColor indexed="64"/>
      </patternFill>
    </fill>
  </fills>
  <borders count="21">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top style="thin">
        <color auto="1"/>
      </top>
      <bottom/>
      <diagonal/>
    </border>
    <border>
      <left/>
      <right/>
      <top style="thin">
        <color auto="1"/>
      </top>
      <bottom/>
      <diagonal/>
    </border>
    <border>
      <left/>
      <right/>
      <top style="hair">
        <color auto="1"/>
      </top>
      <bottom style="thin">
        <color auto="1"/>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bottom style="hair">
        <color auto="1"/>
      </bottom>
      <diagonal/>
    </border>
    <border>
      <left style="medium">
        <color indexed="64"/>
      </left>
      <right style="medium">
        <color indexed="64"/>
      </right>
      <top style="medium">
        <color indexed="64"/>
      </top>
      <bottom style="medium">
        <color indexed="64"/>
      </bottom>
      <diagonal/>
    </border>
  </borders>
  <cellStyleXfs count="7">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5" fillId="0" borderId="0" applyNumberFormat="0" applyFill="0" applyBorder="0" applyAlignment="0" applyProtection="0">
      <alignment vertical="center"/>
    </xf>
    <xf numFmtId="0" fontId="17" fillId="0" borderId="0">
      <alignment vertical="center"/>
    </xf>
    <xf numFmtId="38" fontId="17" fillId="0" borderId="0" applyFont="0" applyFill="0" applyBorder="0" applyAlignment="0" applyProtection="0">
      <alignment vertical="center"/>
    </xf>
    <xf numFmtId="38" fontId="1" fillId="0" borderId="0" applyFont="0" applyFill="0" applyBorder="0" applyAlignment="0" applyProtection="0">
      <alignment vertical="center"/>
    </xf>
  </cellStyleXfs>
  <cellXfs count="267">
    <xf numFmtId="0" fontId="0" fillId="0" borderId="0" xfId="0">
      <alignment vertical="center"/>
    </xf>
    <xf numFmtId="0" fontId="4"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horizontal="right" vertical="top"/>
    </xf>
    <xf numFmtId="0" fontId="5" fillId="0" borderId="0" xfId="0" applyFont="1" applyAlignment="1">
      <alignment horizontal="right" vertical="center"/>
    </xf>
    <xf numFmtId="0" fontId="7" fillId="0" borderId="0" xfId="0" applyFont="1">
      <alignment vertical="center"/>
    </xf>
    <xf numFmtId="0" fontId="8" fillId="0" borderId="0" xfId="0" applyFont="1">
      <alignment vertical="center"/>
    </xf>
    <xf numFmtId="0" fontId="5" fillId="0" borderId="0" xfId="0" applyFont="1" applyBorder="1" applyAlignment="1">
      <alignment vertical="center" wrapText="1"/>
    </xf>
    <xf numFmtId="0" fontId="11" fillId="0" borderId="0" xfId="0" applyFont="1">
      <alignment vertical="center"/>
    </xf>
    <xf numFmtId="0" fontId="4" fillId="0" borderId="0" xfId="2" applyFont="1" applyFill="1" applyBorder="1" applyAlignment="1">
      <alignment horizontal="center" vertical="center"/>
    </xf>
    <xf numFmtId="0" fontId="5" fillId="0" borderId="0" xfId="1" applyFont="1" applyFill="1" applyBorder="1" applyAlignment="1">
      <alignment horizontal="center" vertical="center"/>
    </xf>
    <xf numFmtId="0" fontId="5" fillId="0" borderId="0" xfId="0" applyFont="1" applyFill="1">
      <alignment vertical="center"/>
    </xf>
    <xf numFmtId="0" fontId="5" fillId="0" borderId="0" xfId="0" applyFont="1" applyAlignment="1">
      <alignment horizontal="left" vertical="center" indent="1"/>
    </xf>
    <xf numFmtId="0" fontId="5" fillId="0" borderId="0" xfId="0" applyFont="1" applyAlignment="1">
      <alignment vertical="top"/>
    </xf>
    <xf numFmtId="0" fontId="5" fillId="0" borderId="0" xfId="0" applyFont="1" applyAlignment="1">
      <alignment horizontal="left" vertical="top"/>
    </xf>
    <xf numFmtId="0" fontId="5" fillId="0" borderId="0" xfId="0" applyFont="1" applyFill="1" applyAlignment="1">
      <alignment horizontal="left" vertical="top"/>
    </xf>
    <xf numFmtId="0" fontId="5" fillId="0" borderId="0" xfId="0" applyFont="1" applyFill="1" applyBorder="1" applyAlignment="1">
      <alignment vertical="center"/>
    </xf>
    <xf numFmtId="0" fontId="5" fillId="0" borderId="0" xfId="0" applyFont="1" applyAlignment="1">
      <alignment horizontal="left" vertical="center" wrapText="1" indent="1"/>
    </xf>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alignment vertical="center" textRotation="255"/>
    </xf>
    <xf numFmtId="177" fontId="5" fillId="0" borderId="0" xfId="0" applyNumberFormat="1" applyFont="1" applyFill="1" applyAlignment="1">
      <alignment vertical="center"/>
    </xf>
    <xf numFmtId="0" fontId="7" fillId="0" borderId="0" xfId="0" applyFont="1" applyAlignment="1">
      <alignment horizontal="center" vertical="center"/>
    </xf>
    <xf numFmtId="177" fontId="5" fillId="0" borderId="0" xfId="0" applyNumberFormat="1" applyFont="1" applyAlignment="1">
      <alignment horizontal="left" vertical="center"/>
    </xf>
    <xf numFmtId="0" fontId="5" fillId="0" borderId="0" xfId="0" applyFont="1" applyFill="1" applyAlignment="1">
      <alignment horizontal="left" vertical="center"/>
    </xf>
    <xf numFmtId="176" fontId="5" fillId="0" borderId="0" xfId="0" applyNumberFormat="1" applyFont="1" applyAlignment="1">
      <alignment horizontal="left" vertical="center"/>
    </xf>
    <xf numFmtId="0" fontId="19" fillId="0" borderId="0" xfId="4" applyFont="1">
      <alignment vertical="center"/>
    </xf>
    <xf numFmtId="0" fontId="20" fillId="0" borderId="0" xfId="4" applyFont="1" applyFill="1" applyBorder="1" applyAlignment="1">
      <alignment horizontal="left" vertical="center"/>
    </xf>
    <xf numFmtId="0" fontId="19" fillId="0" borderId="0" xfId="4" applyFont="1" applyFill="1" applyAlignment="1">
      <alignment horizontal="right" vertical="center"/>
    </xf>
    <xf numFmtId="0" fontId="22" fillId="0" borderId="0" xfId="4" applyFont="1">
      <alignment vertical="center"/>
    </xf>
    <xf numFmtId="0" fontId="0" fillId="4" borderId="1" xfId="0" applyFill="1" applyBorder="1">
      <alignment vertical="center"/>
    </xf>
    <xf numFmtId="0" fontId="0" fillId="4" borderId="2" xfId="0" applyFill="1" applyBorder="1">
      <alignment vertical="center"/>
    </xf>
    <xf numFmtId="0" fontId="0" fillId="0" borderId="11" xfId="0" applyBorder="1">
      <alignment vertical="center"/>
    </xf>
    <xf numFmtId="0" fontId="0" fillId="0" borderId="6" xfId="0" applyBorder="1">
      <alignment vertical="center"/>
    </xf>
    <xf numFmtId="0" fontId="0" fillId="0" borderId="16" xfId="0" applyBorder="1">
      <alignment vertical="center"/>
    </xf>
    <xf numFmtId="0" fontId="0" fillId="0" borderId="17" xfId="0" applyBorder="1">
      <alignment vertical="center"/>
    </xf>
    <xf numFmtId="0" fontId="0" fillId="0" borderId="14" xfId="0" applyBorder="1">
      <alignment vertical="center"/>
    </xf>
    <xf numFmtId="0" fontId="0" fillId="0" borderId="18" xfId="0" applyBorder="1">
      <alignment vertical="center"/>
    </xf>
    <xf numFmtId="0" fontId="19" fillId="0" borderId="0" xfId="4" applyFont="1" applyAlignment="1">
      <alignment horizontal="center" vertical="center"/>
    </xf>
    <xf numFmtId="38" fontId="0" fillId="0" borderId="0" xfId="6" applyFont="1">
      <alignment vertical="center"/>
    </xf>
    <xf numFmtId="0" fontId="0" fillId="0" borderId="0" xfId="0" applyFill="1" applyBorder="1">
      <alignment vertical="center"/>
    </xf>
    <xf numFmtId="0" fontId="0" fillId="0" borderId="12" xfId="0" applyBorder="1">
      <alignment vertical="center"/>
    </xf>
    <xf numFmtId="0" fontId="0" fillId="0" borderId="0" xfId="0" applyBorder="1">
      <alignment vertical="center"/>
    </xf>
    <xf numFmtId="0" fontId="0" fillId="0" borderId="15" xfId="0" applyBorder="1">
      <alignment vertical="center"/>
    </xf>
    <xf numFmtId="0" fontId="0" fillId="4" borderId="3" xfId="0" applyFill="1" applyBorder="1">
      <alignment vertical="center"/>
    </xf>
    <xf numFmtId="38" fontId="0" fillId="0" borderId="12" xfId="6" applyFont="1" applyBorder="1">
      <alignment vertical="center"/>
    </xf>
    <xf numFmtId="38" fontId="0" fillId="0" borderId="0" xfId="6" applyFont="1" applyBorder="1">
      <alignment vertical="center"/>
    </xf>
    <xf numFmtId="38" fontId="0" fillId="0" borderId="17" xfId="6" applyFont="1" applyBorder="1">
      <alignment vertical="center"/>
    </xf>
    <xf numFmtId="38" fontId="0" fillId="0" borderId="15" xfId="6" applyFont="1" applyBorder="1">
      <alignment vertical="center"/>
    </xf>
    <xf numFmtId="38" fontId="0" fillId="0" borderId="18" xfId="6" applyFont="1" applyBorder="1">
      <alignment vertical="center"/>
    </xf>
    <xf numFmtId="38" fontId="0" fillId="0" borderId="17" xfId="6" applyFont="1" applyFill="1" applyBorder="1">
      <alignment vertical="center"/>
    </xf>
    <xf numFmtId="0" fontId="0" fillId="4" borderId="0" xfId="0" applyFill="1" applyBorder="1">
      <alignment vertical="center"/>
    </xf>
    <xf numFmtId="0" fontId="0" fillId="0" borderId="16" xfId="0" applyFill="1" applyBorder="1">
      <alignment vertical="center"/>
    </xf>
    <xf numFmtId="0" fontId="19" fillId="0" borderId="12" xfId="4" applyFont="1" applyBorder="1" applyAlignment="1">
      <alignment horizontal="left" vertical="center"/>
    </xf>
    <xf numFmtId="0" fontId="19" fillId="0" borderId="12" xfId="4" applyFont="1" applyBorder="1">
      <alignment vertical="center"/>
    </xf>
    <xf numFmtId="0" fontId="19" fillId="0" borderId="6" xfId="4" applyFont="1" applyBorder="1">
      <alignment vertical="center"/>
    </xf>
    <xf numFmtId="0" fontId="19" fillId="0" borderId="16" xfId="4" applyFont="1" applyBorder="1" applyAlignment="1">
      <alignment horizontal="center" vertical="center"/>
    </xf>
    <xf numFmtId="0" fontId="19" fillId="0" borderId="0" xfId="4" applyFont="1" applyBorder="1" applyAlignment="1">
      <alignment horizontal="center" vertical="center"/>
    </xf>
    <xf numFmtId="0" fontId="19" fillId="0" borderId="0" xfId="4" applyFont="1" applyBorder="1" applyAlignment="1">
      <alignment horizontal="center" vertical="center" wrapText="1"/>
    </xf>
    <xf numFmtId="0" fontId="19" fillId="0" borderId="0" xfId="4" applyFont="1" applyBorder="1">
      <alignment vertical="center"/>
    </xf>
    <xf numFmtId="0" fontId="19" fillId="0" borderId="14" xfId="4" applyFont="1" applyBorder="1" applyAlignment="1">
      <alignment horizontal="center" vertical="center" wrapText="1"/>
    </xf>
    <xf numFmtId="0" fontId="19" fillId="0" borderId="17" xfId="6" applyNumberFormat="1" applyFont="1" applyBorder="1" applyAlignment="1">
      <alignment vertical="center" wrapText="1"/>
    </xf>
    <xf numFmtId="0" fontId="19" fillId="0" borderId="11" xfId="4" applyFont="1" applyBorder="1">
      <alignment vertical="center"/>
    </xf>
    <xf numFmtId="0" fontId="19" fillId="0" borderId="17" xfId="4" applyFont="1" applyBorder="1" applyAlignment="1">
      <alignment vertical="center" wrapText="1"/>
    </xf>
    <xf numFmtId="0" fontId="19" fillId="0" borderId="18" xfId="4" applyFont="1" applyBorder="1" applyAlignment="1">
      <alignment vertical="center" wrapText="1"/>
    </xf>
    <xf numFmtId="0" fontId="19" fillId="0" borderId="0" xfId="4" applyFont="1" applyBorder="1" applyAlignment="1">
      <alignment vertical="center" wrapText="1"/>
    </xf>
    <xf numFmtId="0" fontId="19" fillId="0" borderId="16" xfId="4" applyFont="1" applyBorder="1" applyAlignment="1">
      <alignment vertical="center" wrapText="1"/>
    </xf>
    <xf numFmtId="0" fontId="19" fillId="0" borderId="16" xfId="4" applyFont="1" applyBorder="1" applyAlignment="1">
      <alignment horizontal="center" vertical="center" wrapText="1"/>
    </xf>
    <xf numFmtId="0" fontId="21" fillId="7" borderId="5" xfId="4" applyFont="1" applyFill="1" applyBorder="1" applyAlignment="1">
      <alignment horizontal="center" vertical="center" wrapText="1" shrinkToFit="1"/>
    </xf>
    <xf numFmtId="0" fontId="22" fillId="7" borderId="5" xfId="4" applyFont="1" applyFill="1" applyBorder="1" applyAlignment="1">
      <alignment horizontal="center" vertical="center" wrapText="1"/>
    </xf>
    <xf numFmtId="0" fontId="22" fillId="7" borderId="5" xfId="4" applyFont="1" applyFill="1" applyBorder="1" applyAlignment="1">
      <alignment horizontal="center" vertical="center"/>
    </xf>
    <xf numFmtId="178" fontId="19" fillId="0" borderId="5" xfId="5" applyNumberFormat="1" applyFont="1" applyBorder="1" applyAlignment="1">
      <alignment horizontal="right" vertical="center" wrapText="1" shrinkToFit="1"/>
    </xf>
    <xf numFmtId="0" fontId="19" fillId="0" borderId="0" xfId="4" applyFont="1" applyAlignment="1">
      <alignment horizontal="center" vertical="center" shrinkToFit="1"/>
    </xf>
    <xf numFmtId="0" fontId="7" fillId="0" borderId="0" xfId="4" applyFont="1">
      <alignment vertical="center"/>
    </xf>
    <xf numFmtId="0" fontId="7" fillId="0" borderId="0" xfId="4" applyFont="1" applyAlignment="1">
      <alignment horizontal="center" vertical="center"/>
    </xf>
    <xf numFmtId="178" fontId="26" fillId="0" borderId="5" xfId="5" applyNumberFormat="1" applyFont="1" applyFill="1" applyBorder="1" applyAlignment="1">
      <alignment vertical="center" wrapText="1" shrinkToFit="1"/>
    </xf>
    <xf numFmtId="178" fontId="27" fillId="9" borderId="5" xfId="5" applyNumberFormat="1" applyFont="1" applyFill="1" applyBorder="1" applyAlignment="1">
      <alignment horizontal="right" vertical="center" shrinkToFit="1"/>
    </xf>
    <xf numFmtId="0" fontId="5" fillId="0" borderId="0" xfId="0" applyFont="1" applyFill="1" applyAlignment="1">
      <alignment horizontal="center" vertical="center"/>
    </xf>
    <xf numFmtId="0" fontId="29" fillId="0" borderId="0" xfId="0" applyFont="1" applyAlignment="1">
      <alignment horizontal="center" vertical="center" wrapText="1"/>
    </xf>
    <xf numFmtId="0" fontId="29" fillId="6" borderId="5" xfId="0" applyFont="1" applyFill="1" applyBorder="1" applyAlignment="1">
      <alignment horizontal="center" vertical="center" wrapText="1"/>
    </xf>
    <xf numFmtId="0" fontId="29" fillId="8" borderId="5" xfId="0" applyFont="1" applyFill="1" applyBorder="1" applyAlignment="1">
      <alignment horizontal="center" vertical="center" wrapText="1"/>
    </xf>
    <xf numFmtId="0" fontId="29" fillId="10" borderId="5" xfId="0" applyFont="1" applyFill="1" applyBorder="1" applyAlignment="1">
      <alignment horizontal="center" vertical="center" wrapText="1"/>
    </xf>
    <xf numFmtId="0" fontId="28" fillId="0" borderId="0" xfId="0" applyFont="1" applyAlignment="1">
      <alignment vertical="top" wrapText="1"/>
    </xf>
    <xf numFmtId="180" fontId="28" fillId="0" borderId="5" xfId="0" applyNumberFormat="1" applyFont="1" applyBorder="1" applyAlignment="1">
      <alignment vertical="top" wrapText="1"/>
    </xf>
    <xf numFmtId="0" fontId="28" fillId="0" borderId="5" xfId="0" applyFont="1" applyBorder="1" applyAlignment="1">
      <alignment vertical="top" wrapText="1"/>
    </xf>
    <xf numFmtId="0" fontId="0" fillId="0" borderId="0" xfId="0" applyAlignment="1">
      <alignment vertical="top" wrapText="1"/>
    </xf>
    <xf numFmtId="0" fontId="0" fillId="0" borderId="5" xfId="0" applyBorder="1" applyAlignment="1">
      <alignment vertical="top" wrapText="1"/>
    </xf>
    <xf numFmtId="0" fontId="30" fillId="0" borderId="0" xfId="0" applyFont="1" applyAlignment="1">
      <alignment horizontal="center" vertical="center"/>
    </xf>
    <xf numFmtId="0" fontId="0" fillId="0" borderId="0" xfId="0" applyAlignment="1">
      <alignment horizontal="center" vertical="center"/>
    </xf>
    <xf numFmtId="0" fontId="21" fillId="6" borderId="5" xfId="0" applyFont="1" applyFill="1" applyBorder="1" applyAlignment="1">
      <alignment horizontal="center" vertical="center" wrapText="1"/>
    </xf>
    <xf numFmtId="0" fontId="22" fillId="0" borderId="5" xfId="0" applyFont="1" applyBorder="1" applyAlignment="1">
      <alignment horizontal="center" vertical="top" wrapText="1"/>
    </xf>
    <xf numFmtId="0" fontId="30" fillId="0" borderId="5" xfId="0" applyFont="1" applyBorder="1" applyAlignment="1">
      <alignment horizontal="center" vertical="top" wrapText="1"/>
    </xf>
    <xf numFmtId="38" fontId="28" fillId="0" borderId="5" xfId="6" applyFont="1" applyBorder="1" applyAlignment="1">
      <alignment vertical="top" wrapText="1"/>
    </xf>
    <xf numFmtId="49" fontId="28" fillId="0" borderId="5" xfId="0" applyNumberFormat="1" applyFont="1" applyBorder="1" applyAlignment="1">
      <alignment vertical="top" wrapText="1"/>
    </xf>
    <xf numFmtId="0" fontId="22" fillId="0" borderId="0" xfId="4" applyFont="1" applyAlignment="1">
      <alignment horizontal="center" vertical="center"/>
    </xf>
    <xf numFmtId="0" fontId="33" fillId="0" borderId="0" xfId="0" applyFont="1" applyAlignment="1"/>
    <xf numFmtId="0" fontId="0" fillId="0" borderId="1" xfId="0" applyBorder="1">
      <alignment vertical="center"/>
    </xf>
    <xf numFmtId="0" fontId="0" fillId="0" borderId="3" xfId="0" applyBorder="1">
      <alignment vertical="center"/>
    </xf>
    <xf numFmtId="0" fontId="0" fillId="0" borderId="1" xfId="0" applyFill="1" applyBorder="1">
      <alignment vertical="center"/>
    </xf>
    <xf numFmtId="0" fontId="0" fillId="0" borderId="2" xfId="0" applyFill="1" applyBorder="1">
      <alignment vertical="center"/>
    </xf>
    <xf numFmtId="178" fontId="19" fillId="11" borderId="5" xfId="4" applyNumberFormat="1" applyFont="1" applyFill="1" applyBorder="1" applyAlignment="1">
      <alignment horizontal="center" vertical="center" wrapText="1" shrinkToFit="1"/>
    </xf>
    <xf numFmtId="0" fontId="34" fillId="0" borderId="0" xfId="0" applyFont="1" applyAlignment="1"/>
    <xf numFmtId="0" fontId="0" fillId="0" borderId="5" xfId="0" applyBorder="1" applyAlignment="1">
      <alignment horizontal="center" vertical="center"/>
    </xf>
    <xf numFmtId="0" fontId="0" fillId="0" borderId="0" xfId="0" applyAlignment="1">
      <alignment horizontal="distributed" vertical="center"/>
    </xf>
    <xf numFmtId="0" fontId="0" fillId="0" borderId="0" xfId="0" applyAlignment="1">
      <alignment horizontal="right" vertical="center"/>
    </xf>
    <xf numFmtId="0" fontId="0" fillId="0" borderId="0" xfId="0" applyAlignment="1">
      <alignment vertical="center"/>
    </xf>
    <xf numFmtId="0" fontId="0" fillId="0" borderId="19" xfId="0" applyBorder="1">
      <alignment vertical="center"/>
    </xf>
    <xf numFmtId="0" fontId="0" fillId="0" borderId="5" xfId="0" applyBorder="1" applyAlignment="1">
      <alignment horizontal="center" vertical="center"/>
    </xf>
    <xf numFmtId="180" fontId="28" fillId="0" borderId="5" xfId="0" applyNumberFormat="1" applyFont="1" applyBorder="1" applyAlignment="1">
      <alignment horizontal="center" vertical="top" wrapText="1"/>
    </xf>
    <xf numFmtId="179" fontId="19" fillId="0" borderId="16" xfId="4" applyNumberFormat="1" applyFont="1" applyBorder="1" applyAlignment="1">
      <alignment horizontal="center" vertical="center"/>
    </xf>
    <xf numFmtId="0" fontId="38" fillId="0" borderId="0" xfId="4" applyFont="1" applyFill="1" applyBorder="1">
      <alignment vertical="center"/>
    </xf>
    <xf numFmtId="0" fontId="19" fillId="0" borderId="0" xfId="4" applyFont="1" applyFill="1" applyBorder="1">
      <alignment vertical="center"/>
    </xf>
    <xf numFmtId="0" fontId="19" fillId="0" borderId="0" xfId="4" applyFont="1" applyFill="1" applyBorder="1" applyAlignment="1">
      <alignment horizontal="center" vertical="center"/>
    </xf>
    <xf numFmtId="0" fontId="39" fillId="9" borderId="0" xfId="4" applyFont="1" applyFill="1" applyBorder="1" applyAlignment="1">
      <alignment horizontal="left" vertical="center"/>
    </xf>
    <xf numFmtId="0" fontId="19" fillId="0" borderId="0" xfId="4" applyFont="1" applyFill="1" applyBorder="1" applyAlignment="1">
      <alignment vertical="center"/>
    </xf>
    <xf numFmtId="0" fontId="40" fillId="9" borderId="0" xfId="4" applyFont="1" applyFill="1" applyBorder="1" applyAlignment="1">
      <alignment horizontal="center" vertical="center"/>
    </xf>
    <xf numFmtId="0" fontId="39" fillId="9" borderId="11" xfId="4" applyFont="1" applyFill="1" applyBorder="1" applyAlignment="1">
      <alignment horizontal="left" vertical="center"/>
    </xf>
    <xf numFmtId="0" fontId="19" fillId="0" borderId="12" xfId="4" applyFont="1" applyFill="1" applyBorder="1" applyAlignment="1">
      <alignment vertical="center"/>
    </xf>
    <xf numFmtId="0" fontId="39" fillId="9" borderId="6" xfId="4" applyFont="1" applyFill="1" applyBorder="1" applyAlignment="1">
      <alignment horizontal="center" vertical="center"/>
    </xf>
    <xf numFmtId="0" fontId="40" fillId="0" borderId="16" xfId="4" applyFont="1" applyFill="1" applyBorder="1" applyAlignment="1">
      <alignment vertical="center"/>
    </xf>
    <xf numFmtId="0" fontId="40" fillId="9" borderId="17" xfId="4" applyFont="1" applyFill="1" applyBorder="1" applyAlignment="1">
      <alignment horizontal="center" vertical="center"/>
    </xf>
    <xf numFmtId="0" fontId="40" fillId="0" borderId="16" xfId="4" applyFont="1" applyFill="1" applyBorder="1" applyAlignment="1">
      <alignment vertical="center" wrapText="1"/>
    </xf>
    <xf numFmtId="0" fontId="40" fillId="0" borderId="17" xfId="4" applyFont="1" applyFill="1" applyBorder="1">
      <alignment vertical="center"/>
    </xf>
    <xf numFmtId="0" fontId="40" fillId="9" borderId="16" xfId="4" applyFont="1" applyFill="1" applyBorder="1" applyAlignment="1">
      <alignment horizontal="left" vertical="center"/>
    </xf>
    <xf numFmtId="0" fontId="40" fillId="0" borderId="16" xfId="4" applyFont="1" applyFill="1" applyBorder="1">
      <alignment vertical="center"/>
    </xf>
    <xf numFmtId="0" fontId="40" fillId="0" borderId="14" xfId="4" applyFont="1" applyFill="1" applyBorder="1">
      <alignment vertical="center"/>
    </xf>
    <xf numFmtId="0" fontId="40" fillId="0" borderId="15" xfId="4" applyFont="1" applyFill="1" applyBorder="1">
      <alignment vertical="center"/>
    </xf>
    <xf numFmtId="0" fontId="40" fillId="0" borderId="18" xfId="4" applyFont="1" applyFill="1" applyBorder="1">
      <alignment vertical="center"/>
    </xf>
    <xf numFmtId="0" fontId="19" fillId="0" borderId="6" xfId="4" applyFont="1" applyFill="1" applyBorder="1" applyAlignment="1">
      <alignment vertical="center"/>
    </xf>
    <xf numFmtId="0" fontId="19" fillId="9" borderId="11" xfId="4" applyFont="1" applyFill="1" applyBorder="1" applyAlignment="1">
      <alignment horizontal="left" vertical="center"/>
    </xf>
    <xf numFmtId="0" fontId="19" fillId="9" borderId="12" xfId="4" applyFont="1" applyFill="1" applyBorder="1" applyAlignment="1">
      <alignment horizontal="center" vertical="center"/>
    </xf>
    <xf numFmtId="0" fontId="42" fillId="0" borderId="16" xfId="4" applyFont="1" applyFill="1" applyBorder="1">
      <alignment vertical="center"/>
    </xf>
    <xf numFmtId="0" fontId="42" fillId="0" borderId="0" xfId="4" applyFont="1" applyFill="1" applyBorder="1">
      <alignment vertical="center"/>
    </xf>
    <xf numFmtId="0" fontId="42" fillId="0" borderId="17" xfId="4" applyFont="1" applyFill="1" applyBorder="1">
      <alignment vertical="center"/>
    </xf>
    <xf numFmtId="0" fontId="42" fillId="9" borderId="16" xfId="4" applyFont="1" applyFill="1" applyBorder="1" applyAlignment="1">
      <alignment horizontal="center" vertical="center"/>
    </xf>
    <xf numFmtId="0" fontId="42" fillId="9" borderId="0" xfId="4" applyFont="1" applyFill="1" applyBorder="1" applyAlignment="1">
      <alignment horizontal="center" vertical="center"/>
    </xf>
    <xf numFmtId="0" fontId="42" fillId="9" borderId="0" xfId="4" applyFont="1" applyFill="1" applyBorder="1" applyAlignment="1">
      <alignment horizontal="left" vertical="center"/>
    </xf>
    <xf numFmtId="0" fontId="42" fillId="0" borderId="0" xfId="4" applyFont="1" applyFill="1" applyBorder="1" applyAlignment="1">
      <alignment vertical="center"/>
    </xf>
    <xf numFmtId="0" fontId="42" fillId="0" borderId="17" xfId="4" applyFont="1" applyFill="1" applyBorder="1" applyAlignment="1">
      <alignment vertical="center"/>
    </xf>
    <xf numFmtId="0" fontId="19" fillId="9" borderId="16" xfId="4" applyFont="1" applyFill="1" applyBorder="1" applyAlignment="1">
      <alignment horizontal="left" vertical="center"/>
    </xf>
    <xf numFmtId="0" fontId="42" fillId="0" borderId="14" xfId="4" applyFont="1" applyFill="1" applyBorder="1">
      <alignment vertical="center"/>
    </xf>
    <xf numFmtId="0" fontId="42" fillId="0" borderId="15" xfId="4" applyFont="1" applyFill="1" applyBorder="1">
      <alignment vertical="center"/>
    </xf>
    <xf numFmtId="0" fontId="42" fillId="0" borderId="18" xfId="4" applyFont="1" applyFill="1" applyBorder="1">
      <alignment vertical="center"/>
    </xf>
    <xf numFmtId="178" fontId="26" fillId="0" borderId="0" xfId="5" applyNumberFormat="1" applyFont="1" applyFill="1" applyBorder="1" applyAlignment="1">
      <alignment vertical="center" wrapText="1" shrinkToFit="1"/>
    </xf>
    <xf numFmtId="178" fontId="25" fillId="0" borderId="0" xfId="5" applyNumberFormat="1" applyFont="1" applyBorder="1" applyAlignment="1">
      <alignment horizontal="left" vertical="center" wrapText="1" shrinkToFit="1"/>
    </xf>
    <xf numFmtId="0" fontId="44" fillId="0" borderId="0" xfId="0" applyFont="1" applyAlignment="1">
      <alignment vertical="top"/>
    </xf>
    <xf numFmtId="0" fontId="19" fillId="0" borderId="0" xfId="4" applyFont="1" applyFill="1">
      <alignment vertical="center"/>
    </xf>
    <xf numFmtId="0" fontId="22" fillId="0" borderId="0" xfId="4" applyFont="1" applyFill="1" applyBorder="1" applyAlignment="1">
      <alignment horizontal="center" vertical="center"/>
    </xf>
    <xf numFmtId="0" fontId="42" fillId="0" borderId="16" xfId="4" applyFont="1" applyFill="1" applyBorder="1" applyAlignment="1">
      <alignment horizontal="left" vertical="center" wrapText="1"/>
    </xf>
    <xf numFmtId="0" fontId="42" fillId="0" borderId="0" xfId="4" applyFont="1" applyFill="1" applyBorder="1" applyAlignment="1">
      <alignment horizontal="left" vertical="center"/>
    </xf>
    <xf numFmtId="0" fontId="42" fillId="0" borderId="17" xfId="4" applyFont="1" applyFill="1" applyBorder="1" applyAlignment="1">
      <alignment horizontal="left" vertical="center"/>
    </xf>
    <xf numFmtId="0" fontId="5" fillId="0" borderId="5" xfId="0" applyFont="1" applyFill="1" applyBorder="1" applyAlignment="1">
      <alignment horizontal="center" vertical="center"/>
    </xf>
    <xf numFmtId="0" fontId="5" fillId="5" borderId="5" xfId="1" applyFont="1" applyFill="1" applyBorder="1" applyAlignment="1" applyProtection="1">
      <alignment horizontal="center" vertical="center" wrapText="1"/>
      <protection hidden="1"/>
    </xf>
    <xf numFmtId="0" fontId="5" fillId="5" borderId="4" xfId="0" applyFont="1" applyFill="1" applyBorder="1" applyAlignment="1">
      <alignment horizontal="center" vertical="center"/>
    </xf>
    <xf numFmtId="0" fontId="5" fillId="5" borderId="6" xfId="1" applyFont="1" applyFill="1" applyBorder="1" applyAlignment="1" applyProtection="1">
      <alignment horizontal="center" vertical="center" wrapText="1"/>
      <protection hidden="1"/>
    </xf>
    <xf numFmtId="0" fontId="5" fillId="5" borderId="5" xfId="0" applyFont="1" applyFill="1" applyBorder="1" applyAlignment="1">
      <alignment horizontal="center" vertical="center"/>
    </xf>
    <xf numFmtId="49" fontId="7" fillId="5" borderId="0" xfId="0" applyNumberFormat="1" applyFont="1" applyFill="1" applyAlignment="1">
      <alignment horizontal="center" vertical="center"/>
    </xf>
    <xf numFmtId="49" fontId="19" fillId="5" borderId="5" xfId="4" applyNumberFormat="1" applyFont="1" applyFill="1" applyBorder="1" applyAlignment="1">
      <alignment horizontal="center" vertical="center" wrapText="1" shrinkToFit="1"/>
    </xf>
    <xf numFmtId="178" fontId="19" fillId="5" borderId="5" xfId="4" applyNumberFormat="1" applyFont="1" applyFill="1" applyBorder="1" applyAlignment="1">
      <alignment vertical="center" wrapText="1" shrinkToFit="1"/>
    </xf>
    <xf numFmtId="179" fontId="19" fillId="5" borderId="5" xfId="4" applyNumberFormat="1" applyFont="1" applyFill="1" applyBorder="1" applyAlignment="1">
      <alignment horizontal="center" vertical="center" wrapText="1" shrinkToFit="1"/>
    </xf>
    <xf numFmtId="178" fontId="19" fillId="5" borderId="5" xfId="4" applyNumberFormat="1" applyFont="1" applyFill="1" applyBorder="1" applyAlignment="1">
      <alignment horizontal="center" vertical="center" wrapText="1" shrinkToFit="1"/>
    </xf>
    <xf numFmtId="178" fontId="19" fillId="5" borderId="5" xfId="4" applyNumberFormat="1" applyFont="1" applyFill="1" applyBorder="1" applyAlignment="1">
      <alignment horizontal="left" vertical="center" wrapText="1" shrinkToFit="1"/>
    </xf>
    <xf numFmtId="178" fontId="24" fillId="0" borderId="2" xfId="4" applyNumberFormat="1" applyFont="1" applyFill="1" applyBorder="1" applyAlignment="1">
      <alignment horizontal="center" vertical="center" shrinkToFit="1"/>
    </xf>
    <xf numFmtId="178" fontId="19" fillId="0" borderId="5" xfId="4" applyNumberFormat="1" applyFont="1" applyFill="1" applyBorder="1" applyAlignment="1">
      <alignment horizontal="right" vertical="center" wrapText="1" shrinkToFit="1"/>
    </xf>
    <xf numFmtId="178" fontId="19" fillId="0" borderId="5" xfId="5" applyNumberFormat="1" applyFont="1" applyFill="1" applyBorder="1" applyAlignment="1">
      <alignment horizontal="right" vertical="center" wrapText="1" shrinkToFit="1"/>
    </xf>
    <xf numFmtId="178" fontId="25" fillId="0" borderId="5" xfId="5" applyNumberFormat="1" applyFont="1" applyBorder="1" applyAlignment="1">
      <alignment vertical="center" wrapText="1" shrinkToFit="1"/>
    </xf>
    <xf numFmtId="178" fontId="19" fillId="0" borderId="5" xfId="4" applyNumberFormat="1" applyFont="1" applyFill="1" applyBorder="1" applyAlignment="1">
      <alignment horizontal="center" vertical="center" shrinkToFit="1"/>
    </xf>
    <xf numFmtId="0" fontId="0" fillId="5" borderId="0" xfId="0" applyFill="1">
      <alignment vertical="center"/>
    </xf>
    <xf numFmtId="0" fontId="29" fillId="5" borderId="0" xfId="0" applyFont="1" applyFill="1" applyAlignment="1">
      <alignment horizontal="left" vertical="center"/>
    </xf>
    <xf numFmtId="0" fontId="0" fillId="0" borderId="0" xfId="0" applyFill="1">
      <alignment vertical="center"/>
    </xf>
    <xf numFmtId="0" fontId="0" fillId="5" borderId="0" xfId="0" applyFill="1" applyAlignment="1">
      <alignment horizontal="left" vertical="center"/>
    </xf>
    <xf numFmtId="0" fontId="41" fillId="5" borderId="20" xfId="4" applyFont="1" applyFill="1" applyBorder="1" applyAlignment="1">
      <alignment horizontal="center" vertical="center"/>
    </xf>
    <xf numFmtId="0" fontId="0" fillId="5" borderId="0" xfId="0" applyFill="1" applyAlignment="1">
      <alignment horizontal="right" vertical="center"/>
    </xf>
    <xf numFmtId="0" fontId="19" fillId="5" borderId="0" xfId="4" applyFont="1" applyFill="1" applyBorder="1">
      <alignment vertical="center"/>
    </xf>
    <xf numFmtId="0" fontId="19" fillId="5" borderId="0" xfId="4" applyFont="1" applyFill="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32" fillId="0" borderId="12" xfId="0" applyFont="1" applyBorder="1" applyAlignment="1">
      <alignment horizontal="center" vertical="top"/>
    </xf>
    <xf numFmtId="0" fontId="4" fillId="0" borderId="12" xfId="0" applyFont="1" applyBorder="1" applyAlignment="1">
      <alignment horizontal="center" vertical="top"/>
    </xf>
    <xf numFmtId="0" fontId="7" fillId="0" borderId="0" xfId="0" applyFont="1" applyAlignment="1">
      <alignment horizontal="left" vertical="center" wrapText="1"/>
    </xf>
    <xf numFmtId="0" fontId="5" fillId="0" borderId="0" xfId="0" applyFont="1" applyAlignment="1">
      <alignment vertical="center" wrapText="1"/>
    </xf>
    <xf numFmtId="0" fontId="5" fillId="0" borderId="0" xfId="0" applyFont="1" applyAlignment="1">
      <alignment vertical="center"/>
    </xf>
    <xf numFmtId="0" fontId="4" fillId="7" borderId="5" xfId="2" applyFont="1" applyFill="1" applyBorder="1" applyAlignment="1">
      <alignment horizontal="center" vertical="center" shrinkToFit="1"/>
    </xf>
    <xf numFmtId="0" fontId="4" fillId="7" borderId="5" xfId="0" applyFont="1" applyFill="1" applyBorder="1" applyAlignment="1">
      <alignment horizontal="center" vertical="center" shrinkToFit="1"/>
    </xf>
    <xf numFmtId="0" fontId="9" fillId="7" borderId="7" xfId="0" applyFont="1" applyFill="1" applyBorder="1" applyAlignment="1">
      <alignment horizontal="center" vertical="center" wrapText="1"/>
    </xf>
    <xf numFmtId="0" fontId="9" fillId="7" borderId="8" xfId="0" applyFont="1" applyFill="1" applyBorder="1" applyAlignment="1">
      <alignment horizontal="center" vertical="center" wrapText="1"/>
    </xf>
    <xf numFmtId="0" fontId="5" fillId="5" borderId="11" xfId="0" applyFont="1" applyFill="1" applyBorder="1" applyAlignment="1">
      <alignment horizontal="left" vertical="center" wrapText="1"/>
    </xf>
    <xf numFmtId="0" fontId="5" fillId="5" borderId="12" xfId="0" applyFont="1" applyFill="1" applyBorder="1" applyAlignment="1">
      <alignment horizontal="left" vertical="center" wrapText="1"/>
    </xf>
    <xf numFmtId="0" fontId="5" fillId="5" borderId="6" xfId="0" applyFont="1" applyFill="1" applyBorder="1" applyAlignment="1">
      <alignment vertical="center"/>
    </xf>
    <xf numFmtId="0" fontId="8" fillId="0" borderId="0" xfId="0" applyFont="1" applyAlignment="1">
      <alignment horizontal="center" vertical="center"/>
    </xf>
    <xf numFmtId="176" fontId="13" fillId="5" borderId="1" xfId="0" applyNumberFormat="1" applyFont="1" applyFill="1" applyBorder="1" applyAlignment="1" applyProtection="1">
      <alignment horizontal="right" vertical="center"/>
      <protection hidden="1"/>
    </xf>
    <xf numFmtId="176" fontId="13" fillId="5" borderId="3" xfId="0" applyNumberFormat="1" applyFont="1" applyFill="1" applyBorder="1" applyAlignment="1" applyProtection="1">
      <alignment horizontal="right" vertical="center"/>
      <protection hidden="1"/>
    </xf>
    <xf numFmtId="176" fontId="13" fillId="5" borderId="2" xfId="0" applyNumberFormat="1" applyFont="1" applyFill="1" applyBorder="1" applyAlignment="1" applyProtection="1">
      <alignment horizontal="right" vertical="center"/>
      <protection hidden="1"/>
    </xf>
    <xf numFmtId="0" fontId="5" fillId="5" borderId="9" xfId="0" applyFont="1" applyFill="1" applyBorder="1" applyAlignment="1">
      <alignment horizontal="left" vertical="center" wrapText="1"/>
    </xf>
    <xf numFmtId="0" fontId="5" fillId="5" borderId="13" xfId="0" applyFont="1" applyFill="1" applyBorder="1" applyAlignment="1">
      <alignment horizontal="left" vertical="center" wrapText="1"/>
    </xf>
    <xf numFmtId="0" fontId="5" fillId="5" borderId="10" xfId="0" applyFont="1" applyFill="1" applyBorder="1" applyAlignment="1">
      <alignment vertical="center"/>
    </xf>
    <xf numFmtId="0" fontId="9" fillId="7" borderId="9" xfId="0" applyFont="1" applyFill="1" applyBorder="1" applyAlignment="1">
      <alignment horizontal="center" vertical="center" wrapText="1"/>
    </xf>
    <xf numFmtId="0" fontId="9" fillId="7" borderId="10" xfId="0" applyFont="1" applyFill="1" applyBorder="1" applyAlignment="1">
      <alignment horizontal="center" vertical="center" wrapText="1"/>
    </xf>
    <xf numFmtId="0" fontId="5" fillId="7" borderId="1" xfId="2" applyFont="1" applyFill="1" applyBorder="1" applyAlignment="1">
      <alignment horizontal="center" vertical="center" shrinkToFit="1"/>
    </xf>
    <xf numFmtId="0" fontId="5" fillId="7" borderId="2" xfId="2" applyFont="1" applyFill="1" applyBorder="1" applyAlignment="1">
      <alignment horizontal="center" vertical="center" shrinkToFit="1"/>
    </xf>
    <xf numFmtId="0" fontId="9" fillId="7" borderId="1" xfId="0" applyFont="1" applyFill="1" applyBorder="1" applyAlignment="1">
      <alignment horizontal="center" vertical="center" wrapText="1"/>
    </xf>
    <xf numFmtId="0" fontId="9" fillId="7" borderId="2"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6" fillId="0" borderId="0" xfId="0" applyFont="1" applyAlignment="1">
      <alignment horizontal="center" vertical="center" wrapText="1" shrinkToFit="1"/>
    </xf>
    <xf numFmtId="0" fontId="6" fillId="0" borderId="0" xfId="0" applyFont="1" applyAlignment="1">
      <alignment horizontal="center" vertical="center" shrinkToFit="1"/>
    </xf>
    <xf numFmtId="0" fontId="5" fillId="0" borderId="0" xfId="0" applyFont="1" applyAlignment="1">
      <alignment horizontal="center" vertical="center" shrinkToFit="1"/>
    </xf>
    <xf numFmtId="0" fontId="5" fillId="0" borderId="0" xfId="0" applyFont="1" applyAlignment="1">
      <alignment horizontal="left" vertical="center" wrapText="1"/>
    </xf>
    <xf numFmtId="177" fontId="5" fillId="5" borderId="0" xfId="0" applyNumberFormat="1" applyFont="1" applyFill="1" applyAlignment="1">
      <alignment horizontal="left" vertical="center"/>
    </xf>
    <xf numFmtId="0" fontId="4" fillId="5" borderId="1" xfId="1" applyFont="1" applyFill="1" applyBorder="1" applyAlignment="1">
      <alignment horizontal="center" vertical="center"/>
    </xf>
    <xf numFmtId="0" fontId="4" fillId="5" borderId="3" xfId="1" applyFont="1" applyFill="1" applyBorder="1" applyAlignment="1">
      <alignment horizontal="center" vertical="center"/>
    </xf>
    <xf numFmtId="0" fontId="4" fillId="5" borderId="2" xfId="1" applyFont="1" applyFill="1" applyBorder="1" applyAlignment="1">
      <alignment horizontal="center" vertical="center"/>
    </xf>
    <xf numFmtId="0" fontId="4" fillId="7" borderId="1" xfId="1" applyFont="1" applyFill="1" applyBorder="1" applyAlignment="1">
      <alignment horizontal="center" vertical="center"/>
    </xf>
    <xf numFmtId="0" fontId="4" fillId="7" borderId="3" xfId="1" applyFont="1" applyFill="1" applyBorder="1" applyAlignment="1">
      <alignment horizontal="center" vertical="center"/>
    </xf>
    <xf numFmtId="0" fontId="4" fillId="7" borderId="2" xfId="1" applyFont="1" applyFill="1" applyBorder="1" applyAlignment="1">
      <alignment horizontal="center" vertical="center"/>
    </xf>
    <xf numFmtId="0" fontId="12" fillId="5" borderId="0" xfId="0" applyFont="1" applyFill="1" applyAlignment="1">
      <alignment horizontal="left" vertical="center"/>
    </xf>
    <xf numFmtId="0" fontId="5" fillId="5" borderId="0" xfId="0" applyFont="1" applyFill="1" applyAlignment="1">
      <alignment horizontal="left" vertical="center"/>
    </xf>
    <xf numFmtId="0" fontId="4" fillId="5" borderId="0" xfId="0" applyFont="1" applyFill="1" applyAlignment="1">
      <alignment horizontal="left" vertical="center"/>
    </xf>
    <xf numFmtId="0" fontId="5" fillId="5" borderId="0" xfId="0" applyFont="1" applyFill="1" applyAlignment="1">
      <alignment horizontal="right" vertical="center" shrinkToFit="1"/>
    </xf>
    <xf numFmtId="0" fontId="5" fillId="5" borderId="0" xfId="0" applyFont="1" applyFill="1" applyAlignment="1">
      <alignment horizontal="left" vertical="center" shrinkToFit="1"/>
    </xf>
    <xf numFmtId="0" fontId="16" fillId="5" borderId="1" xfId="3" applyFont="1" applyFill="1" applyBorder="1" applyAlignment="1">
      <alignment horizontal="center" vertical="center"/>
    </xf>
    <xf numFmtId="0" fontId="5" fillId="7" borderId="1" xfId="0" applyFont="1" applyFill="1" applyBorder="1" applyAlignment="1">
      <alignment horizontal="center" vertical="center" wrapText="1"/>
    </xf>
    <xf numFmtId="0" fontId="5" fillId="7" borderId="2" xfId="0" applyFont="1" applyFill="1" applyBorder="1" applyAlignment="1">
      <alignment horizontal="center" vertical="center" wrapText="1"/>
    </xf>
    <xf numFmtId="0" fontId="14" fillId="7" borderId="1" xfId="0" applyFont="1" applyFill="1" applyBorder="1" applyAlignment="1" applyProtection="1">
      <alignment horizontal="center" vertical="center" wrapText="1"/>
      <protection hidden="1"/>
    </xf>
    <xf numFmtId="0" fontId="14" fillId="7" borderId="2" xfId="0" applyFont="1" applyFill="1" applyBorder="1" applyAlignment="1" applyProtection="1">
      <alignment horizontal="center" vertical="center" wrapText="1"/>
      <protection hidden="1"/>
    </xf>
    <xf numFmtId="0" fontId="5" fillId="5" borderId="1" xfId="0" applyFont="1" applyFill="1" applyBorder="1" applyAlignment="1">
      <alignment horizontal="center" vertical="center"/>
    </xf>
    <xf numFmtId="0" fontId="5" fillId="5" borderId="3" xfId="0" applyFont="1" applyFill="1" applyBorder="1" applyAlignment="1">
      <alignment horizontal="center" vertical="center"/>
    </xf>
    <xf numFmtId="0" fontId="5" fillId="4"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10" fillId="7" borderId="1" xfId="0" applyFont="1" applyFill="1" applyBorder="1" applyAlignment="1" applyProtection="1">
      <alignment horizontal="center" vertical="center" wrapText="1"/>
      <protection hidden="1"/>
    </xf>
    <xf numFmtId="0" fontId="10" fillId="7" borderId="2" xfId="0" applyFont="1" applyFill="1" applyBorder="1" applyAlignment="1" applyProtection="1">
      <alignment horizontal="center" vertical="center" wrapText="1"/>
      <protection hidden="1"/>
    </xf>
    <xf numFmtId="0" fontId="5" fillId="0" borderId="16"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7" borderId="3" xfId="2" applyFont="1" applyFill="1" applyBorder="1" applyAlignment="1">
      <alignment horizontal="center" vertical="center" shrinkToFit="1"/>
    </xf>
    <xf numFmtId="178" fontId="19" fillId="0" borderId="1" xfId="4" applyNumberFormat="1" applyFont="1" applyFill="1" applyBorder="1" applyAlignment="1">
      <alignment horizontal="center" vertical="center" shrinkToFit="1"/>
    </xf>
    <xf numFmtId="178" fontId="19" fillId="0" borderId="3" xfId="4" applyNumberFormat="1" applyFont="1" applyFill="1" applyBorder="1" applyAlignment="1">
      <alignment horizontal="center" vertical="center" shrinkToFit="1"/>
    </xf>
    <xf numFmtId="178" fontId="25" fillId="0" borderId="3" xfId="4" applyNumberFormat="1" applyFont="1" applyFill="1" applyBorder="1" applyAlignment="1">
      <alignment horizontal="left" vertical="center" shrinkToFit="1"/>
    </xf>
    <xf numFmtId="0" fontId="42" fillId="0" borderId="16" xfId="4" applyFont="1" applyFill="1" applyBorder="1" applyAlignment="1">
      <alignment horizontal="left" vertical="center" wrapText="1"/>
    </xf>
    <xf numFmtId="0" fontId="42" fillId="0" borderId="0" xfId="4" applyFont="1" applyFill="1" applyBorder="1" applyAlignment="1">
      <alignment horizontal="left" vertical="center" wrapText="1"/>
    </xf>
    <xf numFmtId="0" fontId="42" fillId="0" borderId="17" xfId="4" applyFont="1" applyFill="1" applyBorder="1" applyAlignment="1">
      <alignment horizontal="left" vertical="center" wrapText="1"/>
    </xf>
    <xf numFmtId="0" fontId="42" fillId="0" borderId="0" xfId="4" applyFont="1" applyFill="1" applyBorder="1" applyAlignment="1">
      <alignment horizontal="left" vertical="center"/>
    </xf>
    <xf numFmtId="0" fontId="42" fillId="0" borderId="17" xfId="4" applyFont="1" applyFill="1" applyBorder="1" applyAlignment="1">
      <alignment horizontal="left" vertical="center"/>
    </xf>
    <xf numFmtId="0" fontId="19" fillId="0" borderId="0" xfId="4" applyFont="1" applyFill="1" applyBorder="1" applyAlignment="1">
      <alignment horizontal="left" vertical="center"/>
    </xf>
    <xf numFmtId="0" fontId="19" fillId="9" borderId="1" xfId="4" applyFont="1" applyFill="1" applyBorder="1" applyAlignment="1">
      <alignment horizontal="center" vertical="center"/>
    </xf>
    <xf numFmtId="0" fontId="19" fillId="9" borderId="3" xfId="4" applyFont="1" applyFill="1" applyBorder="1" applyAlignment="1">
      <alignment horizontal="center" vertical="center"/>
    </xf>
    <xf numFmtId="0" fontId="19" fillId="9" borderId="2" xfId="4" applyFont="1" applyFill="1" applyBorder="1" applyAlignment="1">
      <alignment horizontal="center" vertical="center"/>
    </xf>
    <xf numFmtId="0" fontId="42" fillId="9" borderId="16" xfId="4" applyFont="1" applyFill="1" applyBorder="1" applyAlignment="1">
      <alignment horizontal="left" vertical="center" wrapText="1"/>
    </xf>
    <xf numFmtId="0" fontId="42" fillId="9" borderId="0" xfId="4" applyFont="1" applyFill="1" applyBorder="1" applyAlignment="1">
      <alignment horizontal="left" vertical="center" wrapText="1"/>
    </xf>
    <xf numFmtId="0" fontId="42" fillId="9" borderId="17" xfId="4" applyFont="1" applyFill="1" applyBorder="1" applyAlignment="1">
      <alignment horizontal="left" vertical="center" wrapText="1"/>
    </xf>
    <xf numFmtId="0" fontId="19" fillId="0" borderId="0" xfId="4" applyFont="1" applyFill="1" applyBorder="1" applyAlignment="1">
      <alignment horizontal="center" vertical="center"/>
    </xf>
    <xf numFmtId="0" fontId="43" fillId="0" borderId="0" xfId="0" applyFont="1" applyAlignment="1">
      <alignment horizontal="center" vertical="center"/>
    </xf>
    <xf numFmtId="0" fontId="0" fillId="5" borderId="0" xfId="0" applyFill="1" applyAlignment="1">
      <alignment horizontal="left" vertical="center" wrapText="1"/>
    </xf>
    <xf numFmtId="0" fontId="35" fillId="0" borderId="0" xfId="0" applyFont="1" applyAlignment="1">
      <alignment horizontal="center" vertical="center"/>
    </xf>
    <xf numFmtId="0" fontId="36" fillId="0" borderId="0" xfId="0" applyFont="1" applyAlignment="1">
      <alignment horizontal="center" vertical="center"/>
    </xf>
    <xf numFmtId="0" fontId="0" fillId="0" borderId="0" xfId="0" applyAlignment="1">
      <alignment horizontal="center" vertical="center"/>
    </xf>
    <xf numFmtId="0" fontId="0" fillId="5" borderId="0" xfId="0" applyFill="1" applyAlignment="1">
      <alignment horizontal="left" vertical="center"/>
    </xf>
    <xf numFmtId="0" fontId="0" fillId="0" borderId="0" xfId="0" applyAlignment="1">
      <alignment horizontal="distributed" vertical="center"/>
    </xf>
    <xf numFmtId="0" fontId="0" fillId="0" borderId="5" xfId="0" applyBorder="1" applyAlignment="1">
      <alignment horizontal="distributed" vertical="center"/>
    </xf>
    <xf numFmtId="0" fontId="0" fillId="5" borderId="5" xfId="0" applyFill="1" applyBorder="1" applyAlignment="1">
      <alignment horizontal="center" vertical="center"/>
    </xf>
    <xf numFmtId="0" fontId="0" fillId="0" borderId="5" xfId="0" applyBorder="1" applyAlignment="1">
      <alignment horizontal="center" vertical="center" wrapText="1"/>
    </xf>
    <xf numFmtId="0" fontId="0" fillId="0" borderId="5" xfId="0" applyBorder="1" applyAlignment="1">
      <alignment horizontal="center" vertical="center"/>
    </xf>
    <xf numFmtId="0" fontId="0" fillId="5" borderId="1" xfId="0" applyFill="1" applyBorder="1" applyAlignment="1">
      <alignment horizontal="center" vertical="center"/>
    </xf>
    <xf numFmtId="0" fontId="0" fillId="5" borderId="3" xfId="0" applyFill="1" applyBorder="1" applyAlignment="1">
      <alignment horizontal="center" vertical="center"/>
    </xf>
    <xf numFmtId="0" fontId="0" fillId="5" borderId="2" xfId="0" applyFill="1" applyBorder="1" applyAlignment="1">
      <alignment horizontal="center" vertical="center"/>
    </xf>
  </cellXfs>
  <cellStyles count="7">
    <cellStyle name="20% - アクセント 1" xfId="1" builtinId="30"/>
    <cellStyle name="40% - アクセント 3" xfId="2" builtinId="39"/>
    <cellStyle name="ハイパーリンク" xfId="3" builtinId="8"/>
    <cellStyle name="桁区切り" xfId="6" builtinId="6"/>
    <cellStyle name="桁区切り 2" xfId="5"/>
    <cellStyle name="標準" xfId="0" builtinId="0"/>
    <cellStyle name="標準 2" xfId="4"/>
  </cellStyles>
  <dxfs count="16">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theme="0" tint="-0.499984740745262"/>
        </patternFill>
      </fill>
    </dxf>
    <dxf>
      <fill>
        <patternFill>
          <bgColor theme="1" tint="0.499984740745262"/>
        </patternFill>
      </fill>
    </dxf>
    <dxf>
      <fill>
        <patternFill>
          <bgColor rgb="FFFF0000"/>
        </patternFill>
      </fill>
    </dxf>
    <dxf>
      <fill>
        <patternFill>
          <bgColor theme="0" tint="-0.499984740745262"/>
        </patternFill>
      </fill>
    </dxf>
    <dxf>
      <font>
        <color rgb="FFFF0000"/>
      </font>
      <fill>
        <patternFill>
          <bgColor rgb="FFFFC000"/>
        </patternFill>
      </fill>
    </dxf>
    <dxf>
      <fill>
        <patternFill>
          <bgColor rgb="FFFF0000"/>
        </patternFill>
      </fill>
    </dxf>
    <dxf>
      <font>
        <color rgb="FFFF0000"/>
      </font>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397565</xdr:colOff>
      <xdr:row>44</xdr:row>
      <xdr:rowOff>95248</xdr:rowOff>
    </xdr:from>
    <xdr:to>
      <xdr:col>12</xdr:col>
      <xdr:colOff>74545</xdr:colOff>
      <xdr:row>79</xdr:row>
      <xdr:rowOff>24847</xdr:rowOff>
    </xdr:to>
    <xdr:sp macro="" textlink="">
      <xdr:nvSpPr>
        <xdr:cNvPr id="2" name="テキスト ボックス 1"/>
        <xdr:cNvSpPr txBox="1"/>
      </xdr:nvSpPr>
      <xdr:spPr>
        <a:xfrm>
          <a:off x="397565" y="10846074"/>
          <a:ext cx="5176632" cy="7499903"/>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500">
              <a:solidFill>
                <a:sysClr val="windowText" lastClr="000000"/>
              </a:solidFill>
              <a:latin typeface="ＭＳ 明朝" panose="02020609040205080304" pitchFamily="17" charset="-128"/>
              <a:ea typeface="ＭＳ 明朝" panose="02020609040205080304" pitchFamily="17" charset="-128"/>
            </a:rPr>
            <a:t>①申請者は、交付要項第３条に規定する交付対象者の要</a:t>
          </a:r>
          <a:endParaRPr kumimoji="1" lang="en-US" altLang="ja-JP" sz="15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500">
              <a:solidFill>
                <a:sysClr val="windowText" lastClr="000000"/>
              </a:solidFill>
              <a:latin typeface="ＭＳ 明朝" panose="02020609040205080304" pitchFamily="17" charset="-128"/>
              <a:ea typeface="ＭＳ 明朝" panose="02020609040205080304" pitchFamily="17" charset="-128"/>
            </a:rPr>
            <a:t>　件を満たしています。</a:t>
          </a:r>
          <a:endParaRPr kumimoji="1" lang="en-US" altLang="ja-JP" sz="1500">
            <a:solidFill>
              <a:sysClr val="windowText" lastClr="000000"/>
            </a:solidFill>
            <a:latin typeface="ＭＳ 明朝" panose="02020609040205080304" pitchFamily="17" charset="-128"/>
            <a:ea typeface="ＭＳ 明朝" panose="02020609040205080304" pitchFamily="17" charset="-128"/>
          </a:endParaRPr>
        </a:p>
        <a:p>
          <a:endParaRPr kumimoji="1" lang="en-US" altLang="ja-JP" sz="15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500">
              <a:solidFill>
                <a:sysClr val="windowText" lastClr="000000"/>
              </a:solidFill>
              <a:latin typeface="ＭＳ 明朝" panose="02020609040205080304" pitchFamily="17" charset="-128"/>
              <a:ea typeface="ＭＳ 明朝" panose="02020609040205080304" pitchFamily="17" charset="-128"/>
            </a:rPr>
            <a:t>②申請者及び交付対象施設の役員又は使用人は、嘉島町</a:t>
          </a:r>
          <a:endParaRPr kumimoji="1" lang="en-US" altLang="ja-JP" sz="15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500">
              <a:solidFill>
                <a:sysClr val="windowText" lastClr="000000"/>
              </a:solidFill>
              <a:latin typeface="ＭＳ 明朝" panose="02020609040205080304" pitchFamily="17" charset="-128"/>
              <a:ea typeface="ＭＳ 明朝" panose="02020609040205080304" pitchFamily="17" charset="-128"/>
            </a:rPr>
            <a:t>　暴力団排除条例（平成２３年嘉島町条例第１１号）第</a:t>
          </a:r>
          <a:endParaRPr kumimoji="1" lang="en-US" altLang="ja-JP" sz="15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500">
              <a:solidFill>
                <a:sysClr val="windowText" lastClr="000000"/>
              </a:solidFill>
              <a:latin typeface="ＭＳ 明朝" panose="02020609040205080304" pitchFamily="17" charset="-128"/>
              <a:ea typeface="ＭＳ 明朝" panose="02020609040205080304" pitchFamily="17" charset="-128"/>
            </a:rPr>
            <a:t>　２条第１号及び第２号に規定する暴力団及び暴力団員　</a:t>
          </a:r>
          <a:endParaRPr kumimoji="1" lang="en-US" altLang="ja-JP" sz="15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500">
              <a:solidFill>
                <a:sysClr val="windowText" lastClr="000000"/>
              </a:solidFill>
              <a:latin typeface="ＭＳ 明朝" panose="02020609040205080304" pitchFamily="17" charset="-128"/>
              <a:ea typeface="ＭＳ 明朝" panose="02020609040205080304" pitchFamily="17" charset="-128"/>
            </a:rPr>
            <a:t>　ではありません。</a:t>
          </a:r>
          <a:endParaRPr kumimoji="1" lang="en-US" altLang="ja-JP" sz="1500">
            <a:solidFill>
              <a:sysClr val="windowText" lastClr="000000"/>
            </a:solidFill>
            <a:latin typeface="ＭＳ 明朝" panose="02020609040205080304" pitchFamily="17" charset="-128"/>
            <a:ea typeface="ＭＳ 明朝" panose="02020609040205080304" pitchFamily="17" charset="-128"/>
          </a:endParaRPr>
        </a:p>
        <a:p>
          <a:endParaRPr kumimoji="1" lang="en-US" altLang="ja-JP" sz="15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500">
              <a:solidFill>
                <a:sysClr val="windowText" lastClr="000000"/>
              </a:solidFill>
              <a:latin typeface="ＭＳ 明朝" panose="02020609040205080304" pitchFamily="17" charset="-128"/>
              <a:ea typeface="ＭＳ 明朝" panose="02020609040205080304" pitchFamily="17" charset="-128"/>
            </a:rPr>
            <a:t>③交付対象施設は、令和４年</a:t>
          </a:r>
          <a:r>
            <a:rPr kumimoji="1" lang="en-US" altLang="ja-JP" sz="1500">
              <a:solidFill>
                <a:sysClr val="windowText" lastClr="000000"/>
              </a:solidFill>
              <a:latin typeface="ＭＳ 明朝" panose="02020609040205080304" pitchFamily="17" charset="-128"/>
              <a:ea typeface="ＭＳ 明朝" panose="02020609040205080304" pitchFamily="17" charset="-128"/>
            </a:rPr>
            <a:t>(</a:t>
          </a:r>
          <a:r>
            <a:rPr kumimoji="1" lang="ja-JP" altLang="en-US" sz="1500">
              <a:solidFill>
                <a:sysClr val="windowText" lastClr="000000"/>
              </a:solidFill>
              <a:latin typeface="ＭＳ 明朝" panose="02020609040205080304" pitchFamily="17" charset="-128"/>
              <a:ea typeface="ＭＳ 明朝" panose="02020609040205080304" pitchFamily="17" charset="-128"/>
            </a:rPr>
            <a:t>２０２２年</a:t>
          </a:r>
          <a:r>
            <a:rPr kumimoji="1" lang="en-US" altLang="ja-JP" sz="1500">
              <a:solidFill>
                <a:sysClr val="windowText" lastClr="000000"/>
              </a:solidFill>
              <a:latin typeface="ＭＳ 明朝" panose="02020609040205080304" pitchFamily="17" charset="-128"/>
              <a:ea typeface="ＭＳ 明朝" panose="02020609040205080304" pitchFamily="17" charset="-128"/>
            </a:rPr>
            <a:t>)</a:t>
          </a:r>
          <a:r>
            <a:rPr kumimoji="1" lang="ja-JP" altLang="en-US" sz="1500">
              <a:solidFill>
                <a:sysClr val="windowText" lastClr="000000"/>
              </a:solidFill>
              <a:latin typeface="ＭＳ 明朝" panose="02020609040205080304" pitchFamily="17" charset="-128"/>
              <a:ea typeface="ＭＳ 明朝" panose="02020609040205080304" pitchFamily="17" charset="-128"/>
            </a:rPr>
            <a:t>４月１日から</a:t>
          </a:r>
          <a:endParaRPr kumimoji="1" lang="en-US" altLang="ja-JP" sz="15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500">
              <a:solidFill>
                <a:sysClr val="windowText" lastClr="000000"/>
              </a:solidFill>
              <a:latin typeface="ＭＳ 明朝" panose="02020609040205080304" pitchFamily="17" charset="-128"/>
              <a:ea typeface="ＭＳ 明朝" panose="02020609040205080304" pitchFamily="17" charset="-128"/>
            </a:rPr>
            <a:t>　令和４年</a:t>
          </a:r>
          <a:r>
            <a:rPr kumimoji="1" lang="en-US" altLang="ja-JP" sz="1500">
              <a:solidFill>
                <a:sysClr val="windowText" lastClr="000000"/>
              </a:solidFill>
              <a:latin typeface="ＭＳ 明朝" panose="02020609040205080304" pitchFamily="17" charset="-128"/>
              <a:ea typeface="ＭＳ 明朝" panose="02020609040205080304" pitchFamily="17" charset="-128"/>
            </a:rPr>
            <a:t>(</a:t>
          </a:r>
          <a:r>
            <a:rPr kumimoji="1" lang="ja-JP" altLang="en-US" sz="1500">
              <a:solidFill>
                <a:sysClr val="windowText" lastClr="000000"/>
              </a:solidFill>
              <a:latin typeface="ＭＳ 明朝" panose="02020609040205080304" pitchFamily="17" charset="-128"/>
              <a:ea typeface="ＭＳ 明朝" panose="02020609040205080304" pitchFamily="17" charset="-128"/>
            </a:rPr>
            <a:t>２０２２年</a:t>
          </a:r>
          <a:r>
            <a:rPr kumimoji="1" lang="en-US" altLang="ja-JP" sz="1500">
              <a:solidFill>
                <a:sysClr val="windowText" lastClr="000000"/>
              </a:solidFill>
              <a:latin typeface="ＭＳ 明朝" panose="02020609040205080304" pitchFamily="17" charset="-128"/>
              <a:ea typeface="ＭＳ 明朝" panose="02020609040205080304" pitchFamily="17" charset="-128"/>
            </a:rPr>
            <a:t>)</a:t>
          </a:r>
          <a:r>
            <a:rPr kumimoji="1" lang="ja-JP" altLang="en-US" sz="1500">
              <a:solidFill>
                <a:sysClr val="windowText" lastClr="000000"/>
              </a:solidFill>
              <a:latin typeface="ＭＳ 明朝" panose="02020609040205080304" pitchFamily="17" charset="-128"/>
              <a:ea typeface="ＭＳ 明朝" panose="02020609040205080304" pitchFamily="17" charset="-128"/>
            </a:rPr>
            <a:t>１２月３１日までの間に運営実</a:t>
          </a:r>
          <a:endParaRPr kumimoji="1" lang="en-US" altLang="ja-JP" sz="15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500">
              <a:solidFill>
                <a:sysClr val="windowText" lastClr="000000"/>
              </a:solidFill>
              <a:latin typeface="ＭＳ 明朝" panose="02020609040205080304" pitchFamily="17" charset="-128"/>
              <a:ea typeface="ＭＳ 明朝" panose="02020609040205080304" pitchFamily="17" charset="-128"/>
            </a:rPr>
            <a:t>　態があり、物価高騰の影響を受けて費用が増加してい　　</a:t>
          </a:r>
          <a:endParaRPr kumimoji="1" lang="en-US" altLang="ja-JP" sz="15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500">
              <a:solidFill>
                <a:sysClr val="windowText" lastClr="000000"/>
              </a:solidFill>
              <a:latin typeface="ＭＳ 明朝" panose="02020609040205080304" pitchFamily="17" charset="-128"/>
              <a:ea typeface="ＭＳ 明朝" panose="02020609040205080304" pitchFamily="17" charset="-128"/>
            </a:rPr>
            <a:t>　ます。また、市町村等が実施する他の支援制度を利用</a:t>
          </a:r>
          <a:endParaRPr kumimoji="1" lang="en-US" altLang="ja-JP" sz="15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500">
              <a:solidFill>
                <a:sysClr val="windowText" lastClr="000000"/>
              </a:solidFill>
              <a:latin typeface="ＭＳ 明朝" panose="02020609040205080304" pitchFamily="17" charset="-128"/>
              <a:ea typeface="ＭＳ 明朝" panose="02020609040205080304" pitchFamily="17" charset="-128"/>
            </a:rPr>
            <a:t>　しても、なお費用の増加分に足りません。</a:t>
          </a:r>
          <a:endParaRPr kumimoji="1" lang="en-US" altLang="ja-JP" sz="1500">
            <a:solidFill>
              <a:sysClr val="windowText" lastClr="000000"/>
            </a:solidFill>
            <a:latin typeface="ＭＳ 明朝" panose="02020609040205080304" pitchFamily="17" charset="-128"/>
            <a:ea typeface="ＭＳ 明朝" panose="02020609040205080304" pitchFamily="17" charset="-128"/>
          </a:endParaRPr>
        </a:p>
        <a:p>
          <a:endParaRPr kumimoji="1" lang="en-US" altLang="ja-JP" sz="15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500">
              <a:solidFill>
                <a:sysClr val="windowText" lastClr="000000"/>
              </a:solidFill>
              <a:latin typeface="ＭＳ 明朝" panose="02020609040205080304" pitchFamily="17" charset="-128"/>
              <a:ea typeface="ＭＳ 明朝" panose="02020609040205080304" pitchFamily="17" charset="-128"/>
            </a:rPr>
            <a:t>④申請内容に虚偽はありません。</a:t>
          </a:r>
          <a:endParaRPr kumimoji="1" lang="en-US" altLang="ja-JP" sz="15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500">
              <a:solidFill>
                <a:sysClr val="windowText" lastClr="000000"/>
              </a:solidFill>
              <a:latin typeface="ＭＳ 明朝" panose="02020609040205080304" pitchFamily="17" charset="-128"/>
              <a:ea typeface="ＭＳ 明朝" panose="02020609040205080304" pitchFamily="17" charset="-128"/>
            </a:rPr>
            <a:t>　虚偽が判明した場合は、交付された支援金の返還に応</a:t>
          </a:r>
          <a:endParaRPr kumimoji="1" lang="en-US" altLang="ja-JP" sz="15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500">
              <a:solidFill>
                <a:sysClr val="windowText" lastClr="000000"/>
              </a:solidFill>
              <a:latin typeface="ＭＳ 明朝" panose="02020609040205080304" pitchFamily="17" charset="-128"/>
              <a:ea typeface="ＭＳ 明朝" panose="02020609040205080304" pitchFamily="17" charset="-128"/>
            </a:rPr>
            <a:t>　じます。</a:t>
          </a:r>
          <a:endParaRPr kumimoji="1" lang="en-US" altLang="ja-JP" sz="1500">
            <a:solidFill>
              <a:sysClr val="windowText" lastClr="000000"/>
            </a:solidFill>
            <a:latin typeface="ＭＳ 明朝" panose="02020609040205080304" pitchFamily="17" charset="-128"/>
            <a:ea typeface="ＭＳ 明朝" panose="02020609040205080304" pitchFamily="17" charset="-128"/>
          </a:endParaRPr>
        </a:p>
        <a:p>
          <a:endParaRPr kumimoji="1" lang="en-US" altLang="ja-JP" sz="15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500">
              <a:solidFill>
                <a:sysClr val="windowText" lastClr="000000"/>
              </a:solidFill>
              <a:latin typeface="ＭＳ 明朝" panose="02020609040205080304" pitchFamily="17" charset="-128"/>
              <a:ea typeface="ＭＳ 明朝" panose="02020609040205080304" pitchFamily="17" charset="-128"/>
            </a:rPr>
            <a:t>⑤申請者は、交付要項第７条第１項に定める証拠書類等</a:t>
          </a:r>
          <a:endParaRPr kumimoji="1" lang="en-US" altLang="ja-JP" sz="15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500">
              <a:solidFill>
                <a:sysClr val="windowText" lastClr="000000"/>
              </a:solidFill>
              <a:latin typeface="ＭＳ 明朝" panose="02020609040205080304" pitchFamily="17" charset="-128"/>
              <a:ea typeface="ＭＳ 明朝" panose="02020609040205080304" pitchFamily="17" charset="-128"/>
            </a:rPr>
            <a:t>　の保管を確実に行います。</a:t>
          </a:r>
          <a:endParaRPr kumimoji="1" lang="en-US" altLang="ja-JP" sz="1500">
            <a:solidFill>
              <a:sysClr val="windowText" lastClr="000000"/>
            </a:solidFill>
            <a:latin typeface="ＭＳ 明朝" panose="02020609040205080304" pitchFamily="17" charset="-128"/>
            <a:ea typeface="ＭＳ 明朝" panose="02020609040205080304" pitchFamily="17" charset="-128"/>
          </a:endParaRPr>
        </a:p>
        <a:p>
          <a:endParaRPr kumimoji="1" lang="en-US" altLang="ja-JP" sz="15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500">
              <a:solidFill>
                <a:sysClr val="windowText" lastClr="000000"/>
              </a:solidFill>
              <a:latin typeface="ＭＳ 明朝" panose="02020609040205080304" pitchFamily="17" charset="-128"/>
              <a:ea typeface="ＭＳ 明朝" panose="02020609040205080304" pitchFamily="17" charset="-128"/>
            </a:rPr>
            <a:t>⑥熊本県障害福祉サービス事業所等物価高騰対策支援金を</a:t>
          </a:r>
          <a:endParaRPr kumimoji="1" lang="en-US" altLang="ja-JP" sz="15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500">
              <a:solidFill>
                <a:sysClr val="windowText" lastClr="000000"/>
              </a:solidFill>
              <a:latin typeface="ＭＳ 明朝" panose="02020609040205080304" pitchFamily="17" charset="-128"/>
              <a:ea typeface="ＭＳ 明朝" panose="02020609040205080304" pitchFamily="17" charset="-128"/>
            </a:rPr>
            <a:t>　申請済みです。</a:t>
          </a:r>
          <a:endParaRPr kumimoji="1" lang="en-US" altLang="ja-JP" sz="15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500">
              <a:solidFill>
                <a:sysClr val="windowText" lastClr="000000"/>
              </a:solidFill>
              <a:latin typeface="ＭＳ 明朝" panose="02020609040205080304" pitchFamily="17" charset="-128"/>
              <a:ea typeface="ＭＳ 明朝" panose="02020609040205080304" pitchFamily="17" charset="-128"/>
            </a:rPr>
            <a:t>　県への申請年月日（令和５年　　月　　日）</a:t>
          </a:r>
          <a:endParaRPr kumimoji="1" lang="en-US" altLang="ja-JP" sz="15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500">
              <a:solidFill>
                <a:sysClr val="windowText" lastClr="000000"/>
              </a:solidFill>
              <a:latin typeface="ＭＳ 明朝" panose="02020609040205080304" pitchFamily="17" charset="-128"/>
              <a:ea typeface="ＭＳ 明朝" panose="02020609040205080304" pitchFamily="17" charset="-128"/>
            </a:rPr>
            <a:t>　県への申請金額　（　　　　　　　　　円）</a:t>
          </a:r>
          <a:endParaRPr kumimoji="1" lang="en-US" altLang="ja-JP" sz="15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500">
              <a:solidFill>
                <a:sysClr val="windowText" lastClr="000000"/>
              </a:solidFill>
              <a:latin typeface="ＭＳ 明朝" panose="02020609040205080304" pitchFamily="17" charset="-128"/>
              <a:ea typeface="ＭＳ 明朝" panose="02020609040205080304" pitchFamily="17" charset="-128"/>
            </a:rPr>
            <a:t>　</a:t>
          </a:r>
          <a:r>
            <a:rPr kumimoji="1" lang="en-US" altLang="ja-JP" sz="1500">
              <a:solidFill>
                <a:sysClr val="windowText" lastClr="000000"/>
              </a:solidFill>
              <a:latin typeface="ＭＳ 明朝" panose="02020609040205080304" pitchFamily="17" charset="-128"/>
              <a:ea typeface="ＭＳ 明朝" panose="02020609040205080304" pitchFamily="17" charset="-128"/>
            </a:rPr>
            <a:t>※</a:t>
          </a:r>
          <a:r>
            <a:rPr kumimoji="1" lang="ja-JP" altLang="en-US" sz="1500">
              <a:solidFill>
                <a:sysClr val="windowText" lastClr="000000"/>
              </a:solidFill>
              <a:latin typeface="ＭＳ 明朝" panose="02020609040205080304" pitchFamily="17" charset="-128"/>
              <a:ea typeface="ＭＳ 明朝" panose="02020609040205080304" pitchFamily="17" charset="-128"/>
            </a:rPr>
            <a:t>法人が所管する県内事業所分として申請した額のうち、</a:t>
          </a:r>
          <a:endParaRPr kumimoji="1" lang="en-US" altLang="ja-JP" sz="15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500">
              <a:solidFill>
                <a:sysClr val="windowText" lastClr="000000"/>
              </a:solidFill>
              <a:latin typeface="ＭＳ 明朝" panose="02020609040205080304" pitchFamily="17" charset="-128"/>
              <a:ea typeface="ＭＳ 明朝" panose="02020609040205080304" pitchFamily="17" charset="-128"/>
            </a:rPr>
            <a:t>　　嘉島町所在の事業所分として申請した額　　</a:t>
          </a:r>
        </a:p>
      </xdr:txBody>
    </xdr:sp>
    <xdr:clientData/>
  </xdr:twoCellAnchor>
  <xdr:twoCellAnchor>
    <xdr:from>
      <xdr:col>11</xdr:col>
      <xdr:colOff>104775</xdr:colOff>
      <xdr:row>39</xdr:row>
      <xdr:rowOff>279400</xdr:rowOff>
    </xdr:from>
    <xdr:to>
      <xdr:col>12</xdr:col>
      <xdr:colOff>566625</xdr:colOff>
      <xdr:row>41</xdr:row>
      <xdr:rowOff>74250</xdr:rowOff>
    </xdr:to>
    <xdr:sp macro="" textlink="">
      <xdr:nvSpPr>
        <xdr:cNvPr id="4" name="テキスト ボックス 3"/>
        <xdr:cNvSpPr txBox="1"/>
      </xdr:nvSpPr>
      <xdr:spPr>
        <a:xfrm>
          <a:off x="5153025" y="10052050"/>
          <a:ext cx="900000" cy="35365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裏面へ続く</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rofile16\redirect\Users\0300216\Desktop\R041223&#65288;&#39640;&#40802;&#65289;&#30003;&#35531;&#26360;&#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兼請求書"/>
      <sheetName val="申請・実績一覧 "/>
      <sheetName val="口座通帳写し"/>
      <sheetName val="委任状"/>
      <sheetName val="みなし有料重説写し"/>
      <sheetName val="取り下げor変更申請（検討中）"/>
      <sheetName val="DB"/>
      <sheetName val="台帳格納"/>
    </sheetNames>
    <sheetDataSet>
      <sheetData sheetId="0">
        <row r="8">
          <cell r="H8" t="str">
            <v>シャカイフクシホウジンマルマルカイ</v>
          </cell>
        </row>
      </sheetData>
      <sheetData sheetId="1"/>
      <sheetData sheetId="2"/>
      <sheetData sheetId="3"/>
      <sheetData sheetId="4"/>
      <sheetData sheetId="5"/>
      <sheetData sheetId="6">
        <row r="3">
          <cell r="B3"/>
          <cell r="N3"/>
          <cell r="O3">
            <v>0</v>
          </cell>
          <cell r="P3"/>
          <cell r="Q3"/>
          <cell r="R3"/>
          <cell r="T3"/>
          <cell r="W3" t="str">
            <v>0001</v>
          </cell>
          <cell r="X3" t="str">
            <v>みずほ</v>
          </cell>
        </row>
        <row r="4">
          <cell r="B4" t="str">
            <v>①入所系</v>
          </cell>
          <cell r="N4" t="str">
            <v>小規模多機能型</v>
          </cell>
          <cell r="O4">
            <v>230000</v>
          </cell>
          <cell r="P4">
            <v>1</v>
          </cell>
          <cell r="Q4">
            <v>30</v>
          </cell>
          <cell r="R4">
            <v>23</v>
          </cell>
          <cell r="T4" t="str">
            <v>済</v>
          </cell>
          <cell r="W4" t="str">
            <v>0005</v>
          </cell>
          <cell r="X4" t="str">
            <v>三菱ＵＦＪ</v>
          </cell>
        </row>
        <row r="5">
          <cell r="B5" t="str">
            <v>②入所系【有料】</v>
          </cell>
          <cell r="N5" t="str">
            <v>大規模型</v>
          </cell>
          <cell r="O5">
            <v>230000</v>
          </cell>
          <cell r="P5">
            <v>38</v>
          </cell>
          <cell r="Q5">
            <v>99</v>
          </cell>
          <cell r="R5">
            <v>22</v>
          </cell>
          <cell r="T5" t="str">
            <v>事業所確認中</v>
          </cell>
          <cell r="W5" t="str">
            <v>0009</v>
          </cell>
          <cell r="X5" t="str">
            <v>三井住友</v>
          </cell>
        </row>
        <row r="6">
          <cell r="B6" t="str">
            <v>③通所系</v>
          </cell>
          <cell r="N6" t="str">
            <v>通常規模型</v>
          </cell>
          <cell r="O6">
            <v>110000</v>
          </cell>
          <cell r="P6">
            <v>1</v>
          </cell>
          <cell r="Q6">
            <v>37</v>
          </cell>
          <cell r="R6">
            <v>21</v>
          </cell>
          <cell r="T6" t="str">
            <v>県確認中</v>
          </cell>
          <cell r="W6" t="str">
            <v>0010</v>
          </cell>
          <cell r="X6" t="str">
            <v>りそな</v>
          </cell>
        </row>
        <row r="7">
          <cell r="B7" t="str">
            <v>④訪問系</v>
          </cell>
          <cell r="N7" t="str">
            <v>入所定員19人以下</v>
          </cell>
          <cell r="O7">
            <v>160000</v>
          </cell>
          <cell r="P7">
            <v>1</v>
          </cell>
          <cell r="Q7">
            <v>19</v>
          </cell>
          <cell r="R7">
            <v>1</v>
          </cell>
          <cell r="T7" t="str">
            <v>NG(対象外)</v>
          </cell>
          <cell r="W7" t="str">
            <v>0017</v>
          </cell>
          <cell r="X7" t="str">
            <v>埼玉りそな</v>
          </cell>
        </row>
        <row r="8">
          <cell r="N8" t="str">
            <v>入所定員20～39人</v>
          </cell>
          <cell r="O8">
            <v>530000</v>
          </cell>
          <cell r="P8">
            <v>20</v>
          </cell>
          <cell r="Q8">
            <v>39</v>
          </cell>
          <cell r="R8">
            <v>2</v>
          </cell>
          <cell r="T8"/>
          <cell r="W8" t="str">
            <v>0033</v>
          </cell>
          <cell r="X8" t="str">
            <v>ＰａｙＰａｙ</v>
          </cell>
        </row>
        <row r="9">
          <cell r="N9" t="str">
            <v>入所定員40～69人</v>
          </cell>
          <cell r="O9">
            <v>990000</v>
          </cell>
          <cell r="P9">
            <v>40</v>
          </cell>
          <cell r="Q9">
            <v>69</v>
          </cell>
          <cell r="R9">
            <v>3</v>
          </cell>
          <cell r="T9"/>
          <cell r="W9" t="str">
            <v>0034</v>
          </cell>
          <cell r="X9" t="str">
            <v>セブン</v>
          </cell>
        </row>
        <row r="10">
          <cell r="N10" t="str">
            <v>入所定員70～89人</v>
          </cell>
          <cell r="O10">
            <v>1450000</v>
          </cell>
          <cell r="P10">
            <v>70</v>
          </cell>
          <cell r="Q10">
            <v>89</v>
          </cell>
          <cell r="R10">
            <v>4</v>
          </cell>
          <cell r="T10"/>
          <cell r="W10" t="str">
            <v>0035</v>
          </cell>
          <cell r="X10" t="str">
            <v>ソニー</v>
          </cell>
        </row>
        <row r="11">
          <cell r="N11" t="str">
            <v>入所定員90人以上</v>
          </cell>
          <cell r="O11">
            <v>1820000</v>
          </cell>
          <cell r="P11">
            <v>90</v>
          </cell>
          <cell r="Q11">
            <v>999</v>
          </cell>
          <cell r="R11">
            <v>5</v>
          </cell>
          <cell r="T11"/>
          <cell r="W11" t="str">
            <v>0036</v>
          </cell>
          <cell r="X11" t="str">
            <v>楽天</v>
          </cell>
        </row>
        <row r="12">
          <cell r="N12" t="str">
            <v>訪問系</v>
          </cell>
          <cell r="O12">
            <v>80000</v>
          </cell>
          <cell r="P12"/>
          <cell r="Q12"/>
          <cell r="R12">
            <v>31</v>
          </cell>
          <cell r="T12"/>
          <cell r="W12" t="str">
            <v>0038</v>
          </cell>
          <cell r="X12" t="str">
            <v>住信ＳＢＩネット</v>
          </cell>
        </row>
        <row r="13">
          <cell r="N13" t="str">
            <v>有料定員19人以下</v>
          </cell>
          <cell r="O13">
            <v>80000</v>
          </cell>
          <cell r="P13">
            <v>1</v>
          </cell>
          <cell r="Q13">
            <v>19</v>
          </cell>
          <cell r="R13">
            <v>11</v>
          </cell>
          <cell r="T13"/>
          <cell r="W13" t="str">
            <v>0039</v>
          </cell>
          <cell r="X13" t="str">
            <v>ａｕじぶん</v>
          </cell>
        </row>
        <row r="14">
          <cell r="N14" t="str">
            <v>有料定員20～39人</v>
          </cell>
          <cell r="O14">
            <v>260000</v>
          </cell>
          <cell r="P14">
            <v>20</v>
          </cell>
          <cell r="Q14">
            <v>39</v>
          </cell>
          <cell r="R14">
            <v>12</v>
          </cell>
          <cell r="T14"/>
          <cell r="W14" t="str">
            <v>0040</v>
          </cell>
          <cell r="X14" t="str">
            <v>イオン</v>
          </cell>
        </row>
        <row r="15">
          <cell r="N15" t="str">
            <v>有料定員40～69人</v>
          </cell>
          <cell r="O15">
            <v>490000</v>
          </cell>
          <cell r="P15">
            <v>40</v>
          </cell>
          <cell r="Q15">
            <v>69</v>
          </cell>
          <cell r="R15">
            <v>13</v>
          </cell>
          <cell r="T15"/>
          <cell r="W15" t="str">
            <v>0041</v>
          </cell>
          <cell r="X15" t="str">
            <v>大和ネクスト</v>
          </cell>
        </row>
        <row r="16">
          <cell r="N16" t="str">
            <v>有料定員70～89人</v>
          </cell>
          <cell r="O16">
            <v>720000</v>
          </cell>
          <cell r="P16">
            <v>70</v>
          </cell>
          <cell r="Q16">
            <v>89</v>
          </cell>
          <cell r="R16">
            <v>14</v>
          </cell>
          <cell r="T16"/>
          <cell r="W16" t="str">
            <v>0042</v>
          </cell>
          <cell r="X16" t="str">
            <v>ローソン</v>
          </cell>
        </row>
        <row r="17">
          <cell r="N17" t="str">
            <v>有料定員90人以上</v>
          </cell>
          <cell r="O17">
            <v>910000</v>
          </cell>
          <cell r="P17">
            <v>90</v>
          </cell>
          <cell r="Q17">
            <v>999</v>
          </cell>
          <cell r="R17">
            <v>15</v>
          </cell>
          <cell r="T17"/>
          <cell r="W17" t="str">
            <v>0043</v>
          </cell>
          <cell r="X17" t="str">
            <v>みんなの</v>
          </cell>
        </row>
        <row r="18">
          <cell r="W18" t="str">
            <v>0044</v>
          </cell>
          <cell r="X18" t="str">
            <v>ＵＩ</v>
          </cell>
        </row>
        <row r="19">
          <cell r="W19" t="str">
            <v>0116</v>
          </cell>
          <cell r="X19" t="str">
            <v>北海道</v>
          </cell>
        </row>
        <row r="20">
          <cell r="W20" t="str">
            <v>0117</v>
          </cell>
          <cell r="X20" t="str">
            <v>青森</v>
          </cell>
        </row>
        <row r="21">
          <cell r="W21" t="str">
            <v>0118</v>
          </cell>
          <cell r="X21" t="str">
            <v>みちのく</v>
          </cell>
        </row>
        <row r="22">
          <cell r="W22" t="str">
            <v>0119</v>
          </cell>
          <cell r="X22" t="str">
            <v>秋田</v>
          </cell>
        </row>
        <row r="23">
          <cell r="W23" t="str">
            <v>0120</v>
          </cell>
          <cell r="X23" t="str">
            <v>北都</v>
          </cell>
        </row>
        <row r="24">
          <cell r="W24" t="str">
            <v>0121</v>
          </cell>
          <cell r="X24" t="str">
            <v>荘内</v>
          </cell>
        </row>
        <row r="25">
          <cell r="W25" t="str">
            <v>0122</v>
          </cell>
          <cell r="X25" t="str">
            <v>山形</v>
          </cell>
        </row>
        <row r="26">
          <cell r="W26" t="str">
            <v>0123</v>
          </cell>
          <cell r="X26" t="str">
            <v>岩手</v>
          </cell>
        </row>
        <row r="27">
          <cell r="W27" t="str">
            <v>0124</v>
          </cell>
          <cell r="X27" t="str">
            <v>東北</v>
          </cell>
        </row>
        <row r="28">
          <cell r="W28" t="str">
            <v>0125</v>
          </cell>
          <cell r="X28" t="str">
            <v>七十七</v>
          </cell>
        </row>
        <row r="29">
          <cell r="W29" t="str">
            <v>0126</v>
          </cell>
          <cell r="X29" t="str">
            <v>東邦</v>
          </cell>
        </row>
        <row r="30">
          <cell r="W30" t="str">
            <v>0128</v>
          </cell>
          <cell r="X30" t="str">
            <v>群馬</v>
          </cell>
        </row>
        <row r="31">
          <cell r="W31" t="str">
            <v>0129</v>
          </cell>
          <cell r="X31" t="str">
            <v>足利</v>
          </cell>
        </row>
        <row r="32">
          <cell r="W32" t="str">
            <v>0130</v>
          </cell>
          <cell r="X32" t="str">
            <v>常陽</v>
          </cell>
        </row>
        <row r="33">
          <cell r="W33" t="str">
            <v>0131</v>
          </cell>
          <cell r="X33" t="str">
            <v>筑波</v>
          </cell>
        </row>
        <row r="34">
          <cell r="W34" t="str">
            <v>0133</v>
          </cell>
          <cell r="X34" t="str">
            <v>武蔵野</v>
          </cell>
        </row>
        <row r="35">
          <cell r="W35" t="str">
            <v>0134</v>
          </cell>
          <cell r="X35" t="str">
            <v>千葉</v>
          </cell>
        </row>
        <row r="36">
          <cell r="W36" t="str">
            <v>0135</v>
          </cell>
          <cell r="X36" t="str">
            <v>千葉興業</v>
          </cell>
        </row>
        <row r="37">
          <cell r="W37" t="str">
            <v>0137</v>
          </cell>
          <cell r="X37" t="str">
            <v>きらぼし</v>
          </cell>
        </row>
        <row r="38">
          <cell r="W38" t="str">
            <v>0138</v>
          </cell>
          <cell r="X38" t="str">
            <v>横浜</v>
          </cell>
        </row>
        <row r="39">
          <cell r="W39" t="str">
            <v>0140</v>
          </cell>
          <cell r="X39" t="str">
            <v>第四北越</v>
          </cell>
        </row>
        <row r="40">
          <cell r="W40" t="str">
            <v>0142</v>
          </cell>
          <cell r="X40" t="str">
            <v>山梨中央</v>
          </cell>
        </row>
        <row r="41">
          <cell r="W41" t="str">
            <v>0143</v>
          </cell>
          <cell r="X41" t="str">
            <v>八十二</v>
          </cell>
        </row>
        <row r="42">
          <cell r="W42" t="str">
            <v>0144</v>
          </cell>
          <cell r="X42" t="str">
            <v>北陸</v>
          </cell>
        </row>
        <row r="43">
          <cell r="W43" t="str">
            <v>0145</v>
          </cell>
          <cell r="X43" t="str">
            <v>富山</v>
          </cell>
        </row>
        <row r="44">
          <cell r="W44" t="str">
            <v>0146</v>
          </cell>
          <cell r="X44" t="str">
            <v>北國</v>
          </cell>
        </row>
        <row r="45">
          <cell r="W45" t="str">
            <v>0147</v>
          </cell>
          <cell r="X45" t="str">
            <v>福井</v>
          </cell>
        </row>
        <row r="46">
          <cell r="W46" t="str">
            <v>0149</v>
          </cell>
          <cell r="X46" t="str">
            <v>静岡</v>
          </cell>
        </row>
        <row r="47">
          <cell r="W47" t="str">
            <v>0150</v>
          </cell>
          <cell r="X47" t="str">
            <v>スルガ</v>
          </cell>
        </row>
        <row r="48">
          <cell r="W48" t="str">
            <v>0151</v>
          </cell>
          <cell r="X48" t="str">
            <v>清水</v>
          </cell>
        </row>
        <row r="49">
          <cell r="W49" t="str">
            <v>0152</v>
          </cell>
          <cell r="X49" t="str">
            <v>大垣共立</v>
          </cell>
        </row>
        <row r="50">
          <cell r="W50" t="str">
            <v>0153</v>
          </cell>
          <cell r="X50" t="str">
            <v>十六</v>
          </cell>
        </row>
        <row r="51">
          <cell r="W51" t="str">
            <v>0154</v>
          </cell>
          <cell r="X51" t="str">
            <v>三十三</v>
          </cell>
        </row>
        <row r="52">
          <cell r="W52" t="str">
            <v>0155</v>
          </cell>
          <cell r="X52" t="str">
            <v>百五</v>
          </cell>
        </row>
        <row r="53">
          <cell r="W53" t="str">
            <v>0157</v>
          </cell>
          <cell r="X53" t="str">
            <v>滋賀</v>
          </cell>
        </row>
        <row r="54">
          <cell r="W54" t="str">
            <v>0158</v>
          </cell>
          <cell r="X54" t="str">
            <v>京都</v>
          </cell>
        </row>
        <row r="55">
          <cell r="W55" t="str">
            <v>0159</v>
          </cell>
          <cell r="X55" t="str">
            <v>関西みらい</v>
          </cell>
        </row>
        <row r="56">
          <cell r="W56" t="str">
            <v>0161</v>
          </cell>
          <cell r="X56" t="str">
            <v>池田泉州</v>
          </cell>
        </row>
        <row r="57">
          <cell r="W57" t="str">
            <v>0162</v>
          </cell>
          <cell r="X57" t="str">
            <v>南都</v>
          </cell>
        </row>
        <row r="58">
          <cell r="W58" t="str">
            <v>0163</v>
          </cell>
          <cell r="X58" t="str">
            <v>紀陽</v>
          </cell>
        </row>
        <row r="59">
          <cell r="W59" t="str">
            <v>0164</v>
          </cell>
          <cell r="X59" t="str">
            <v>但馬</v>
          </cell>
        </row>
        <row r="60">
          <cell r="W60" t="str">
            <v>0166</v>
          </cell>
          <cell r="X60" t="str">
            <v>鳥取</v>
          </cell>
        </row>
        <row r="61">
          <cell r="W61" t="str">
            <v>0167</v>
          </cell>
          <cell r="X61" t="str">
            <v>山陰合同</v>
          </cell>
        </row>
        <row r="62">
          <cell r="W62" t="str">
            <v>0168</v>
          </cell>
          <cell r="X62" t="str">
            <v>中国</v>
          </cell>
        </row>
        <row r="63">
          <cell r="W63" t="str">
            <v>0169</v>
          </cell>
          <cell r="X63" t="str">
            <v>広島</v>
          </cell>
        </row>
        <row r="64">
          <cell r="W64" t="str">
            <v>0170</v>
          </cell>
          <cell r="X64" t="str">
            <v>山口</v>
          </cell>
        </row>
        <row r="65">
          <cell r="W65" t="str">
            <v>0172</v>
          </cell>
          <cell r="X65" t="str">
            <v>阿波</v>
          </cell>
        </row>
        <row r="66">
          <cell r="W66" t="str">
            <v>0173</v>
          </cell>
          <cell r="X66" t="str">
            <v>百十四</v>
          </cell>
        </row>
        <row r="67">
          <cell r="W67" t="str">
            <v>0174</v>
          </cell>
          <cell r="X67" t="str">
            <v>伊予</v>
          </cell>
        </row>
        <row r="68">
          <cell r="W68" t="str">
            <v>0175</v>
          </cell>
          <cell r="X68" t="str">
            <v>四国</v>
          </cell>
        </row>
        <row r="69">
          <cell r="W69" t="str">
            <v>0177</v>
          </cell>
          <cell r="X69" t="str">
            <v>福岡</v>
          </cell>
        </row>
        <row r="70">
          <cell r="W70" t="str">
            <v>0178</v>
          </cell>
          <cell r="X70" t="str">
            <v>筑邦</v>
          </cell>
        </row>
        <row r="71">
          <cell r="W71" t="str">
            <v>0179</v>
          </cell>
          <cell r="X71" t="str">
            <v>佐賀</v>
          </cell>
        </row>
        <row r="72">
          <cell r="W72" t="str">
            <v>0181</v>
          </cell>
          <cell r="X72" t="str">
            <v>十八親和</v>
          </cell>
        </row>
        <row r="73">
          <cell r="W73" t="str">
            <v>0182</v>
          </cell>
          <cell r="X73" t="str">
            <v>肥後</v>
          </cell>
        </row>
        <row r="74">
          <cell r="W74" t="str">
            <v>0183</v>
          </cell>
          <cell r="X74" t="str">
            <v>大分</v>
          </cell>
        </row>
        <row r="75">
          <cell r="W75" t="str">
            <v>0184</v>
          </cell>
          <cell r="X75" t="str">
            <v>宮崎</v>
          </cell>
        </row>
        <row r="76">
          <cell r="W76" t="str">
            <v>0185</v>
          </cell>
          <cell r="X76" t="str">
            <v>鹿児島</v>
          </cell>
        </row>
        <row r="77">
          <cell r="W77" t="str">
            <v>0187</v>
          </cell>
          <cell r="X77" t="str">
            <v>琉球</v>
          </cell>
        </row>
        <row r="78">
          <cell r="W78" t="str">
            <v>0188</v>
          </cell>
          <cell r="X78" t="str">
            <v>沖縄</v>
          </cell>
        </row>
        <row r="79">
          <cell r="W79" t="str">
            <v>0190</v>
          </cell>
          <cell r="X79" t="str">
            <v>西日本シティ</v>
          </cell>
        </row>
        <row r="80">
          <cell r="W80" t="str">
            <v>0191</v>
          </cell>
          <cell r="X80" t="str">
            <v>北九州</v>
          </cell>
        </row>
        <row r="81">
          <cell r="W81" t="str">
            <v>0288</v>
          </cell>
          <cell r="X81" t="str">
            <v>三菱ＵＦＪ信託</v>
          </cell>
        </row>
        <row r="82">
          <cell r="W82" t="str">
            <v>0289</v>
          </cell>
          <cell r="X82" t="str">
            <v>みずほ信託</v>
          </cell>
        </row>
        <row r="83">
          <cell r="W83" t="str">
            <v>0294</v>
          </cell>
          <cell r="X83" t="str">
            <v>三井住友信託</v>
          </cell>
        </row>
        <row r="84">
          <cell r="W84" t="str">
            <v>0295</v>
          </cell>
          <cell r="X84" t="str">
            <v>ニューヨークメロン信託</v>
          </cell>
        </row>
        <row r="85">
          <cell r="W85" t="str">
            <v>0297</v>
          </cell>
          <cell r="X85" t="str">
            <v>日本マスタートラスト信託</v>
          </cell>
        </row>
        <row r="86">
          <cell r="W86" t="str">
            <v>0300</v>
          </cell>
          <cell r="X86" t="str">
            <v>ＳＭＢＣ信託</v>
          </cell>
        </row>
        <row r="87">
          <cell r="W87" t="str">
            <v>0304</v>
          </cell>
          <cell r="X87" t="str">
            <v>野村信託</v>
          </cell>
        </row>
        <row r="88">
          <cell r="W88" t="str">
            <v>0307</v>
          </cell>
          <cell r="X88" t="str">
            <v>オリックス</v>
          </cell>
        </row>
        <row r="89">
          <cell r="W89" t="str">
            <v>0310</v>
          </cell>
          <cell r="X89" t="str">
            <v>ＧＭＯあおぞらネット</v>
          </cell>
        </row>
        <row r="90">
          <cell r="W90" t="str">
            <v>0311</v>
          </cell>
          <cell r="X90" t="str">
            <v>農中信託</v>
          </cell>
        </row>
        <row r="91">
          <cell r="W91" t="str">
            <v>0320</v>
          </cell>
          <cell r="X91" t="str">
            <v>新生信託</v>
          </cell>
        </row>
        <row r="92">
          <cell r="W92" t="str">
            <v>0321</v>
          </cell>
          <cell r="X92" t="str">
            <v>日証金信託</v>
          </cell>
        </row>
        <row r="93">
          <cell r="W93" t="str">
            <v>0324</v>
          </cell>
          <cell r="X93" t="str">
            <v>日本カストディ</v>
          </cell>
        </row>
        <row r="94">
          <cell r="W94" t="str">
            <v>0397</v>
          </cell>
          <cell r="X94" t="str">
            <v>新生</v>
          </cell>
        </row>
        <row r="95">
          <cell r="W95" t="str">
            <v>0398</v>
          </cell>
          <cell r="X95" t="str">
            <v>あおぞら</v>
          </cell>
        </row>
        <row r="96">
          <cell r="W96" t="str">
            <v>0401</v>
          </cell>
          <cell r="X96" t="str">
            <v>シティバンク、エヌ・エイ</v>
          </cell>
        </row>
        <row r="97">
          <cell r="W97" t="str">
            <v>0402</v>
          </cell>
          <cell r="X97" t="str">
            <v>ＪＰモルガン</v>
          </cell>
        </row>
        <row r="98">
          <cell r="W98" t="str">
            <v>0403</v>
          </cell>
          <cell r="X98" t="str">
            <v>バンク・オブ・アメリカ・エヌ・エイ</v>
          </cell>
        </row>
        <row r="99">
          <cell r="W99" t="str">
            <v>0411</v>
          </cell>
          <cell r="X99" t="str">
            <v>香港上海</v>
          </cell>
        </row>
        <row r="100">
          <cell r="W100" t="str">
            <v>0413</v>
          </cell>
          <cell r="X100" t="str">
            <v>スタンダードチャータード</v>
          </cell>
        </row>
        <row r="101">
          <cell r="W101" t="str">
            <v>0414</v>
          </cell>
          <cell r="X101" t="str">
            <v>バークレイズ</v>
          </cell>
        </row>
        <row r="102">
          <cell r="W102" t="str">
            <v>0421</v>
          </cell>
          <cell r="X102" t="str">
            <v>クレディ・アグリコル</v>
          </cell>
        </row>
        <row r="103">
          <cell r="W103" t="str">
            <v>0423</v>
          </cell>
          <cell r="X103" t="str">
            <v>ハナ</v>
          </cell>
        </row>
        <row r="104">
          <cell r="W104" t="str">
            <v>0424</v>
          </cell>
          <cell r="X104" t="str">
            <v>印度</v>
          </cell>
        </row>
        <row r="105">
          <cell r="W105" t="str">
            <v>0425</v>
          </cell>
          <cell r="X105" t="str">
            <v>兆豊國際商業</v>
          </cell>
        </row>
        <row r="106">
          <cell r="W106" t="str">
            <v>0426</v>
          </cell>
          <cell r="X106" t="str">
            <v>バンコック</v>
          </cell>
        </row>
        <row r="107">
          <cell r="W107" t="str">
            <v>0429</v>
          </cell>
          <cell r="X107" t="str">
            <v>バンクネガラインドネシア</v>
          </cell>
        </row>
        <row r="108">
          <cell r="W108" t="str">
            <v>0430</v>
          </cell>
          <cell r="X108" t="str">
            <v>ドイツ</v>
          </cell>
        </row>
        <row r="109">
          <cell r="W109" t="str">
            <v>0432</v>
          </cell>
          <cell r="X109" t="str">
            <v>ブラジル</v>
          </cell>
        </row>
        <row r="110">
          <cell r="W110" t="str">
            <v>0438</v>
          </cell>
          <cell r="X110" t="str">
            <v>ユナイテッド・オーバーシーズ</v>
          </cell>
        </row>
        <row r="111">
          <cell r="W111" t="str">
            <v>0439</v>
          </cell>
          <cell r="X111" t="str">
            <v>ユービーエス・エイ・ジー</v>
          </cell>
        </row>
        <row r="112">
          <cell r="W112" t="str">
            <v>0442</v>
          </cell>
          <cell r="X112" t="str">
            <v>ニューヨークメロン</v>
          </cell>
        </row>
        <row r="113">
          <cell r="W113" t="str">
            <v>0443</v>
          </cell>
          <cell r="X113" t="str">
            <v>ビー・エヌ・ピー・パリバ</v>
          </cell>
        </row>
        <row r="114">
          <cell r="W114" t="str">
            <v>0444</v>
          </cell>
          <cell r="X114" t="str">
            <v>オーバーシー・チャイニーズ</v>
          </cell>
        </row>
        <row r="115">
          <cell r="W115" t="str">
            <v>0445</v>
          </cell>
          <cell r="X115" t="str">
            <v>ソシエテジェネラル</v>
          </cell>
        </row>
        <row r="116">
          <cell r="W116" t="str">
            <v>0456</v>
          </cell>
          <cell r="X116" t="str">
            <v>ユバフーアラブ・フランス連合</v>
          </cell>
        </row>
        <row r="117">
          <cell r="W117" t="str">
            <v>0458</v>
          </cell>
          <cell r="X117" t="str">
            <v>ＤＢＳ</v>
          </cell>
        </row>
        <row r="118">
          <cell r="W118" t="str">
            <v>0460</v>
          </cell>
          <cell r="X118" t="str">
            <v>クレディ・スイス</v>
          </cell>
        </row>
        <row r="119">
          <cell r="W119" t="str">
            <v>0463</v>
          </cell>
          <cell r="X119" t="str">
            <v>ウニクレディト</v>
          </cell>
        </row>
        <row r="120">
          <cell r="W120" t="str">
            <v>0468</v>
          </cell>
          <cell r="X120" t="str">
            <v>インドステイト</v>
          </cell>
        </row>
        <row r="121">
          <cell r="W121" t="str">
            <v>0471</v>
          </cell>
          <cell r="X121" t="str">
            <v>カナダロイヤル</v>
          </cell>
        </row>
        <row r="122">
          <cell r="W122" t="str">
            <v>0472</v>
          </cell>
          <cell r="X122" t="str">
            <v>ＳＢＪ</v>
          </cell>
        </row>
        <row r="123">
          <cell r="W123" t="str">
            <v>0477</v>
          </cell>
          <cell r="X123" t="str">
            <v>ウリィ</v>
          </cell>
        </row>
        <row r="124">
          <cell r="W124" t="str">
            <v>0482</v>
          </cell>
          <cell r="X124" t="str">
            <v>アイエヌジーバンクエヌ・ヴィ</v>
          </cell>
        </row>
        <row r="125">
          <cell r="W125" t="str">
            <v>0484</v>
          </cell>
          <cell r="X125" t="str">
            <v>ナショナル・オーストラリア・バンク・リミテッド</v>
          </cell>
        </row>
        <row r="126">
          <cell r="W126" t="str">
            <v>0485</v>
          </cell>
          <cell r="X126" t="str">
            <v>オーストラリア・ニュージーランド</v>
          </cell>
        </row>
        <row r="127">
          <cell r="W127" t="str">
            <v>0487</v>
          </cell>
          <cell r="X127" t="str">
            <v>オーストラリア・コモンウェルズ</v>
          </cell>
        </row>
        <row r="128">
          <cell r="W128" t="str">
            <v>0489</v>
          </cell>
          <cell r="X128" t="str">
            <v>中國</v>
          </cell>
        </row>
        <row r="129">
          <cell r="W129" t="str">
            <v>0495</v>
          </cell>
          <cell r="X129" t="str">
            <v>ステート・ストリート</v>
          </cell>
        </row>
        <row r="130">
          <cell r="W130" t="str">
            <v>0498</v>
          </cell>
          <cell r="X130" t="str">
            <v>中小企業</v>
          </cell>
        </row>
        <row r="131">
          <cell r="W131" t="str">
            <v>0501</v>
          </cell>
          <cell r="X131" t="str">
            <v>北洋</v>
          </cell>
        </row>
        <row r="132">
          <cell r="W132" t="str">
            <v>0508</v>
          </cell>
          <cell r="X132" t="str">
            <v>きらやか</v>
          </cell>
        </row>
        <row r="133">
          <cell r="W133" t="str">
            <v>0509</v>
          </cell>
          <cell r="X133" t="str">
            <v>北日本</v>
          </cell>
        </row>
        <row r="134">
          <cell r="W134" t="str">
            <v>0512</v>
          </cell>
          <cell r="X134" t="str">
            <v>仙台</v>
          </cell>
        </row>
        <row r="135">
          <cell r="W135" t="str">
            <v>0513</v>
          </cell>
          <cell r="X135" t="str">
            <v>福島</v>
          </cell>
        </row>
        <row r="136">
          <cell r="W136" t="str">
            <v>0514</v>
          </cell>
          <cell r="X136" t="str">
            <v>大東</v>
          </cell>
        </row>
        <row r="137">
          <cell r="W137" t="str">
            <v>0516</v>
          </cell>
          <cell r="X137" t="str">
            <v>東和</v>
          </cell>
        </row>
        <row r="138">
          <cell r="W138" t="str">
            <v>0517</v>
          </cell>
          <cell r="X138" t="str">
            <v>栃木</v>
          </cell>
        </row>
        <row r="139">
          <cell r="W139" t="str">
            <v>0522</v>
          </cell>
          <cell r="X139" t="str">
            <v>京葉</v>
          </cell>
        </row>
        <row r="140">
          <cell r="W140" t="str">
            <v>0525</v>
          </cell>
          <cell r="X140" t="str">
            <v>東日本</v>
          </cell>
        </row>
        <row r="141">
          <cell r="W141" t="str">
            <v>0526</v>
          </cell>
          <cell r="X141" t="str">
            <v>東京スター</v>
          </cell>
        </row>
        <row r="142">
          <cell r="W142" t="str">
            <v>0530</v>
          </cell>
          <cell r="X142" t="str">
            <v>神奈川</v>
          </cell>
        </row>
        <row r="143">
          <cell r="W143" t="str">
            <v>0532</v>
          </cell>
          <cell r="X143" t="str">
            <v>大光</v>
          </cell>
        </row>
        <row r="144">
          <cell r="W144" t="str">
            <v>0533</v>
          </cell>
          <cell r="X144" t="str">
            <v>長野</v>
          </cell>
        </row>
        <row r="145">
          <cell r="W145" t="str">
            <v>0534</v>
          </cell>
          <cell r="X145" t="str">
            <v>富山第一</v>
          </cell>
        </row>
        <row r="146">
          <cell r="W146" t="str">
            <v>0537</v>
          </cell>
          <cell r="X146" t="str">
            <v>福邦</v>
          </cell>
        </row>
        <row r="147">
          <cell r="W147" t="str">
            <v>0538</v>
          </cell>
          <cell r="X147" t="str">
            <v>静岡中央</v>
          </cell>
        </row>
        <row r="148">
          <cell r="W148" t="str">
            <v>0542</v>
          </cell>
          <cell r="X148" t="str">
            <v>愛知</v>
          </cell>
        </row>
        <row r="149">
          <cell r="W149" t="str">
            <v>0543</v>
          </cell>
          <cell r="X149" t="str">
            <v>名古屋</v>
          </cell>
        </row>
        <row r="150">
          <cell r="W150" t="str">
            <v>0544</v>
          </cell>
          <cell r="X150" t="str">
            <v>中京</v>
          </cell>
        </row>
        <row r="151">
          <cell r="W151" t="str">
            <v>0562</v>
          </cell>
          <cell r="X151" t="str">
            <v>みなと</v>
          </cell>
        </row>
        <row r="152">
          <cell r="W152" t="str">
            <v>0565</v>
          </cell>
          <cell r="X152" t="str">
            <v>島根</v>
          </cell>
        </row>
        <row r="153">
          <cell r="W153" t="str">
            <v>0566</v>
          </cell>
          <cell r="X153" t="str">
            <v>トマト</v>
          </cell>
        </row>
        <row r="154">
          <cell r="W154" t="str">
            <v>0569</v>
          </cell>
          <cell r="X154" t="str">
            <v>もみじ</v>
          </cell>
        </row>
        <row r="155">
          <cell r="W155" t="str">
            <v>0570</v>
          </cell>
          <cell r="X155" t="str">
            <v>西京</v>
          </cell>
        </row>
        <row r="156">
          <cell r="W156" t="str">
            <v>0572</v>
          </cell>
          <cell r="X156" t="str">
            <v>徳島大正</v>
          </cell>
        </row>
        <row r="157">
          <cell r="W157" t="str">
            <v>0573</v>
          </cell>
          <cell r="X157" t="str">
            <v>香川</v>
          </cell>
        </row>
        <row r="158">
          <cell r="W158" t="str">
            <v>0576</v>
          </cell>
          <cell r="X158" t="str">
            <v>愛媛</v>
          </cell>
        </row>
        <row r="159">
          <cell r="W159" t="str">
            <v>0578</v>
          </cell>
          <cell r="X159" t="str">
            <v>高知</v>
          </cell>
        </row>
        <row r="160">
          <cell r="W160" t="str">
            <v>0582</v>
          </cell>
          <cell r="X160" t="str">
            <v>福岡中央</v>
          </cell>
        </row>
        <row r="161">
          <cell r="W161" t="str">
            <v>0583</v>
          </cell>
          <cell r="X161" t="str">
            <v>佐賀共栄</v>
          </cell>
        </row>
        <row r="162">
          <cell r="W162" t="str">
            <v>0585</v>
          </cell>
          <cell r="X162" t="str">
            <v>長崎</v>
          </cell>
        </row>
        <row r="163">
          <cell r="W163" t="str">
            <v>0587</v>
          </cell>
          <cell r="X163" t="str">
            <v>熊本</v>
          </cell>
        </row>
        <row r="164">
          <cell r="W164" t="str">
            <v>0590</v>
          </cell>
          <cell r="X164" t="str">
            <v>豊和</v>
          </cell>
        </row>
        <row r="165">
          <cell r="W165" t="str">
            <v>0591</v>
          </cell>
          <cell r="X165" t="str">
            <v>宮崎太陽</v>
          </cell>
        </row>
        <row r="166">
          <cell r="W166" t="str">
            <v>0594</v>
          </cell>
          <cell r="X166" t="str">
            <v>南日本</v>
          </cell>
        </row>
        <row r="167">
          <cell r="W167" t="str">
            <v>0596</v>
          </cell>
          <cell r="X167" t="str">
            <v>沖縄海邦</v>
          </cell>
        </row>
        <row r="168">
          <cell r="W168" t="str">
            <v>0603</v>
          </cell>
          <cell r="X168" t="str">
            <v>韓国産業</v>
          </cell>
        </row>
        <row r="169">
          <cell r="W169" t="str">
            <v>0607</v>
          </cell>
          <cell r="X169" t="str">
            <v>彰化商業</v>
          </cell>
        </row>
        <row r="170">
          <cell r="W170" t="str">
            <v>0608</v>
          </cell>
          <cell r="X170" t="str">
            <v>ウェルズ・ファーゴ</v>
          </cell>
        </row>
        <row r="171">
          <cell r="W171" t="str">
            <v>0611</v>
          </cell>
          <cell r="X171" t="str">
            <v>第一商業</v>
          </cell>
        </row>
        <row r="172">
          <cell r="W172" t="str">
            <v>0612</v>
          </cell>
          <cell r="X172" t="str">
            <v>台湾</v>
          </cell>
        </row>
        <row r="173">
          <cell r="W173" t="str">
            <v>0615</v>
          </cell>
          <cell r="X173" t="str">
            <v>交通</v>
          </cell>
        </row>
        <row r="174">
          <cell r="W174" t="str">
            <v>0616</v>
          </cell>
          <cell r="X174" t="str">
            <v>メトロポリタン</v>
          </cell>
        </row>
        <row r="175">
          <cell r="W175" t="str">
            <v>0617</v>
          </cell>
          <cell r="X175" t="str">
            <v>フィリピン・ナショナル・バンク</v>
          </cell>
        </row>
        <row r="176">
          <cell r="W176" t="str">
            <v>0619</v>
          </cell>
          <cell r="X176" t="str">
            <v>中国工商</v>
          </cell>
        </row>
        <row r="177">
          <cell r="W177" t="str">
            <v>0621</v>
          </cell>
          <cell r="X177" t="str">
            <v>中國信託商業</v>
          </cell>
        </row>
        <row r="178">
          <cell r="W178" t="str">
            <v>0623</v>
          </cell>
          <cell r="X178" t="str">
            <v>インテーザ・サンパオロ</v>
          </cell>
        </row>
        <row r="179">
          <cell r="W179" t="str">
            <v>0624</v>
          </cell>
          <cell r="X179" t="str">
            <v>國民</v>
          </cell>
        </row>
        <row r="180">
          <cell r="W180" t="str">
            <v>0625</v>
          </cell>
          <cell r="X180" t="str">
            <v>中国建設</v>
          </cell>
        </row>
        <row r="181">
          <cell r="W181" t="str">
            <v>0627</v>
          </cell>
          <cell r="X181" t="str">
            <v>ビルバオ・ビスカヤ・アルヘンタリア</v>
          </cell>
        </row>
        <row r="182">
          <cell r="W182" t="str">
            <v>0630</v>
          </cell>
          <cell r="X182" t="str">
            <v>中国農業</v>
          </cell>
        </row>
        <row r="183">
          <cell r="W183" t="str">
            <v>0631</v>
          </cell>
          <cell r="X183" t="str">
            <v>台新國際商業</v>
          </cell>
        </row>
        <row r="184">
          <cell r="W184" t="str">
            <v>0632</v>
          </cell>
          <cell r="X184" t="str">
            <v>玉山</v>
          </cell>
        </row>
        <row r="185">
          <cell r="W185" t="str">
            <v>0633</v>
          </cell>
          <cell r="X185" t="str">
            <v>台湾中小企業</v>
          </cell>
        </row>
        <row r="186">
          <cell r="W186" t="str">
            <v>1000</v>
          </cell>
          <cell r="X186" t="str">
            <v>信金中央金庫</v>
          </cell>
        </row>
        <row r="187">
          <cell r="W187" t="str">
            <v>1001</v>
          </cell>
          <cell r="X187" t="str">
            <v>北海道信金</v>
          </cell>
        </row>
        <row r="188">
          <cell r="W188" t="str">
            <v>1003</v>
          </cell>
          <cell r="X188" t="str">
            <v>室蘭信金</v>
          </cell>
        </row>
        <row r="189">
          <cell r="W189" t="str">
            <v>1004</v>
          </cell>
          <cell r="X189" t="str">
            <v>空知信金</v>
          </cell>
        </row>
        <row r="190">
          <cell r="W190" t="str">
            <v>1006</v>
          </cell>
          <cell r="X190" t="str">
            <v>苫小牧信金</v>
          </cell>
        </row>
        <row r="191">
          <cell r="W191" t="str">
            <v>1008</v>
          </cell>
          <cell r="X191" t="str">
            <v>北門信金</v>
          </cell>
        </row>
        <row r="192">
          <cell r="W192" t="str">
            <v>1009</v>
          </cell>
          <cell r="X192" t="str">
            <v>伊達信金</v>
          </cell>
        </row>
        <row r="193">
          <cell r="W193" t="str">
            <v>1010</v>
          </cell>
          <cell r="X193" t="str">
            <v>北空知信金</v>
          </cell>
        </row>
        <row r="194">
          <cell r="W194" t="str">
            <v>1011</v>
          </cell>
          <cell r="X194" t="str">
            <v>日高信金</v>
          </cell>
        </row>
        <row r="195">
          <cell r="W195" t="str">
            <v>1013</v>
          </cell>
          <cell r="X195" t="str">
            <v>渡島信金</v>
          </cell>
        </row>
        <row r="196">
          <cell r="W196" t="str">
            <v>1014</v>
          </cell>
          <cell r="X196" t="str">
            <v>道南うみ街信金</v>
          </cell>
        </row>
        <row r="197">
          <cell r="W197" t="str">
            <v>1020</v>
          </cell>
          <cell r="X197" t="str">
            <v>旭川信金</v>
          </cell>
        </row>
        <row r="198">
          <cell r="W198" t="str">
            <v>1021</v>
          </cell>
          <cell r="X198" t="str">
            <v>稚内信金</v>
          </cell>
        </row>
        <row r="199">
          <cell r="W199" t="str">
            <v>1022</v>
          </cell>
          <cell r="X199" t="str">
            <v>留萌信金</v>
          </cell>
        </row>
        <row r="200">
          <cell r="W200" t="str">
            <v>1024</v>
          </cell>
          <cell r="X200" t="str">
            <v>北星信金</v>
          </cell>
        </row>
        <row r="201">
          <cell r="W201" t="str">
            <v>1026</v>
          </cell>
          <cell r="X201" t="str">
            <v>帯広信金</v>
          </cell>
        </row>
        <row r="202">
          <cell r="W202" t="str">
            <v>1027</v>
          </cell>
          <cell r="X202" t="str">
            <v>釧路信金</v>
          </cell>
        </row>
        <row r="203">
          <cell r="W203" t="str">
            <v>1028</v>
          </cell>
          <cell r="X203" t="str">
            <v>大地みらい信金</v>
          </cell>
        </row>
        <row r="204">
          <cell r="W204" t="str">
            <v>1030</v>
          </cell>
          <cell r="X204" t="str">
            <v>北見信金</v>
          </cell>
        </row>
        <row r="205">
          <cell r="W205" t="str">
            <v>1031</v>
          </cell>
          <cell r="X205" t="str">
            <v>網走信金</v>
          </cell>
        </row>
        <row r="206">
          <cell r="W206" t="str">
            <v>1033</v>
          </cell>
          <cell r="X206" t="str">
            <v>遠軽信金</v>
          </cell>
        </row>
        <row r="207">
          <cell r="W207" t="str">
            <v>1104</v>
          </cell>
          <cell r="X207" t="str">
            <v>東奥信金</v>
          </cell>
        </row>
        <row r="208">
          <cell r="W208" t="str">
            <v>1105</v>
          </cell>
          <cell r="X208" t="str">
            <v>青い森信金</v>
          </cell>
        </row>
        <row r="209">
          <cell r="W209" t="str">
            <v>1120</v>
          </cell>
          <cell r="X209" t="str">
            <v>秋田信金</v>
          </cell>
        </row>
        <row r="210">
          <cell r="W210" t="str">
            <v>1123</v>
          </cell>
          <cell r="X210" t="str">
            <v>羽後信金</v>
          </cell>
        </row>
        <row r="211">
          <cell r="W211" t="str">
            <v>1140</v>
          </cell>
          <cell r="X211" t="str">
            <v>山形信金</v>
          </cell>
        </row>
        <row r="212">
          <cell r="W212" t="str">
            <v>1141</v>
          </cell>
          <cell r="X212" t="str">
            <v>米沢信金</v>
          </cell>
        </row>
        <row r="213">
          <cell r="W213" t="str">
            <v>1142</v>
          </cell>
          <cell r="X213" t="str">
            <v>鶴岡信金</v>
          </cell>
        </row>
        <row r="214">
          <cell r="W214" t="str">
            <v>1143</v>
          </cell>
          <cell r="X214" t="str">
            <v>新庄信金</v>
          </cell>
        </row>
        <row r="215">
          <cell r="W215" t="str">
            <v>1150</v>
          </cell>
          <cell r="X215" t="str">
            <v>盛岡信金</v>
          </cell>
        </row>
        <row r="216">
          <cell r="W216" t="str">
            <v>1152</v>
          </cell>
          <cell r="X216" t="str">
            <v>宮古信金</v>
          </cell>
        </row>
        <row r="217">
          <cell r="W217" t="str">
            <v>1153</v>
          </cell>
          <cell r="X217" t="str">
            <v>一関信金</v>
          </cell>
        </row>
        <row r="218">
          <cell r="W218" t="str">
            <v>1154</v>
          </cell>
          <cell r="X218" t="str">
            <v>北上信金</v>
          </cell>
        </row>
        <row r="219">
          <cell r="W219" t="str">
            <v>1155</v>
          </cell>
          <cell r="X219" t="str">
            <v>花巻信金</v>
          </cell>
        </row>
        <row r="220">
          <cell r="W220" t="str">
            <v>1156</v>
          </cell>
          <cell r="X220" t="str">
            <v>水沢信金</v>
          </cell>
        </row>
        <row r="221">
          <cell r="W221" t="str">
            <v>1170</v>
          </cell>
          <cell r="X221" t="str">
            <v>杜の都信金</v>
          </cell>
        </row>
        <row r="222">
          <cell r="W222" t="str">
            <v>1171</v>
          </cell>
          <cell r="X222" t="str">
            <v>宮城第一信金</v>
          </cell>
        </row>
        <row r="223">
          <cell r="W223" t="str">
            <v>1172</v>
          </cell>
          <cell r="X223" t="str">
            <v>石巻信金</v>
          </cell>
        </row>
        <row r="224">
          <cell r="W224" t="str">
            <v>1174</v>
          </cell>
          <cell r="X224" t="str">
            <v>仙南信金</v>
          </cell>
        </row>
        <row r="225">
          <cell r="W225" t="str">
            <v>1175</v>
          </cell>
          <cell r="X225" t="str">
            <v>気仙沼信金</v>
          </cell>
        </row>
        <row r="226">
          <cell r="W226" t="str">
            <v>1181</v>
          </cell>
          <cell r="X226" t="str">
            <v>会津信金</v>
          </cell>
        </row>
        <row r="227">
          <cell r="W227" t="str">
            <v>1182</v>
          </cell>
          <cell r="X227" t="str">
            <v>郡山信金</v>
          </cell>
        </row>
        <row r="228">
          <cell r="W228" t="str">
            <v>1184</v>
          </cell>
          <cell r="X228" t="str">
            <v>白河信金</v>
          </cell>
        </row>
        <row r="229">
          <cell r="W229" t="str">
            <v>1185</v>
          </cell>
          <cell r="X229" t="str">
            <v>須賀川信金</v>
          </cell>
        </row>
        <row r="230">
          <cell r="W230" t="str">
            <v>1186</v>
          </cell>
          <cell r="X230" t="str">
            <v>ひまわり信金</v>
          </cell>
        </row>
        <row r="231">
          <cell r="W231" t="str">
            <v>1188</v>
          </cell>
          <cell r="X231" t="str">
            <v>あぶくま信金</v>
          </cell>
        </row>
        <row r="232">
          <cell r="W232" t="str">
            <v>1189</v>
          </cell>
          <cell r="X232" t="str">
            <v>二本松信金</v>
          </cell>
        </row>
        <row r="233">
          <cell r="W233" t="str">
            <v>1190</v>
          </cell>
          <cell r="X233" t="str">
            <v>福島信金</v>
          </cell>
        </row>
        <row r="234">
          <cell r="W234" t="str">
            <v>1203</v>
          </cell>
          <cell r="X234" t="str">
            <v>高崎信金</v>
          </cell>
        </row>
        <row r="235">
          <cell r="W235" t="str">
            <v>1204</v>
          </cell>
          <cell r="X235" t="str">
            <v>桐生信金</v>
          </cell>
        </row>
        <row r="236">
          <cell r="W236" t="str">
            <v>1206</v>
          </cell>
          <cell r="X236" t="str">
            <v>アイオー信金</v>
          </cell>
        </row>
        <row r="237">
          <cell r="W237" t="str">
            <v>1208</v>
          </cell>
          <cell r="X237" t="str">
            <v>利根郡信金</v>
          </cell>
        </row>
        <row r="238">
          <cell r="W238" t="str">
            <v>1209</v>
          </cell>
          <cell r="X238" t="str">
            <v>館林信金</v>
          </cell>
        </row>
        <row r="239">
          <cell r="W239" t="str">
            <v>1210</v>
          </cell>
          <cell r="X239" t="str">
            <v>北群馬信金</v>
          </cell>
        </row>
        <row r="240">
          <cell r="W240" t="str">
            <v>1211</v>
          </cell>
          <cell r="X240" t="str">
            <v>しののめ信金</v>
          </cell>
        </row>
        <row r="241">
          <cell r="W241" t="str">
            <v>1221</v>
          </cell>
          <cell r="X241" t="str">
            <v>足利小山信金</v>
          </cell>
        </row>
        <row r="242">
          <cell r="W242" t="str">
            <v>1222</v>
          </cell>
          <cell r="X242" t="str">
            <v>栃木信金</v>
          </cell>
        </row>
        <row r="243">
          <cell r="W243" t="str">
            <v>1223</v>
          </cell>
          <cell r="X243" t="str">
            <v>鹿沼相互信金</v>
          </cell>
        </row>
        <row r="244">
          <cell r="W244" t="str">
            <v>1224</v>
          </cell>
          <cell r="X244" t="str">
            <v>佐野信金</v>
          </cell>
        </row>
        <row r="245">
          <cell r="W245" t="str">
            <v>1225</v>
          </cell>
          <cell r="X245" t="str">
            <v>大田原信金</v>
          </cell>
        </row>
        <row r="246">
          <cell r="W246" t="str">
            <v>1227</v>
          </cell>
          <cell r="X246" t="str">
            <v>烏山信金</v>
          </cell>
        </row>
        <row r="247">
          <cell r="W247" t="str">
            <v>1240</v>
          </cell>
          <cell r="X247" t="str">
            <v>水戸信金</v>
          </cell>
        </row>
        <row r="248">
          <cell r="W248" t="str">
            <v>1242</v>
          </cell>
          <cell r="X248" t="str">
            <v>結城信金</v>
          </cell>
        </row>
        <row r="249">
          <cell r="W249" t="str">
            <v>1250</v>
          </cell>
          <cell r="X249" t="str">
            <v>埼玉縣信金</v>
          </cell>
        </row>
        <row r="250">
          <cell r="W250" t="str">
            <v>1251</v>
          </cell>
          <cell r="X250" t="str">
            <v>川口信金</v>
          </cell>
        </row>
        <row r="251">
          <cell r="W251" t="str">
            <v>1252</v>
          </cell>
          <cell r="X251" t="str">
            <v>青木信金</v>
          </cell>
        </row>
        <row r="252">
          <cell r="W252" t="str">
            <v>1253</v>
          </cell>
          <cell r="X252" t="str">
            <v>飯能信金</v>
          </cell>
        </row>
        <row r="253">
          <cell r="W253" t="str">
            <v>1260</v>
          </cell>
          <cell r="X253" t="str">
            <v>千葉信金</v>
          </cell>
        </row>
        <row r="254">
          <cell r="W254" t="str">
            <v>1261</v>
          </cell>
          <cell r="X254" t="str">
            <v>銚子信金</v>
          </cell>
        </row>
        <row r="255">
          <cell r="W255" t="str">
            <v>1262</v>
          </cell>
          <cell r="X255" t="str">
            <v>東京ベイ信金</v>
          </cell>
        </row>
        <row r="256">
          <cell r="W256" t="str">
            <v>1264</v>
          </cell>
          <cell r="X256" t="str">
            <v>館山信金</v>
          </cell>
        </row>
        <row r="257">
          <cell r="W257" t="str">
            <v>1267</v>
          </cell>
          <cell r="X257" t="str">
            <v>佐原信金</v>
          </cell>
        </row>
        <row r="258">
          <cell r="W258" t="str">
            <v>1280</v>
          </cell>
          <cell r="X258" t="str">
            <v>横浜信金</v>
          </cell>
        </row>
        <row r="259">
          <cell r="W259" t="str">
            <v>1281</v>
          </cell>
          <cell r="X259" t="str">
            <v>かながわ信金</v>
          </cell>
        </row>
        <row r="260">
          <cell r="W260" t="str">
            <v>1282</v>
          </cell>
          <cell r="X260" t="str">
            <v>湘南信金</v>
          </cell>
        </row>
        <row r="261">
          <cell r="W261" t="str">
            <v>1283</v>
          </cell>
          <cell r="X261" t="str">
            <v>川崎信金</v>
          </cell>
        </row>
        <row r="262">
          <cell r="W262" t="str">
            <v>1286</v>
          </cell>
          <cell r="X262" t="str">
            <v>平塚信金</v>
          </cell>
        </row>
        <row r="263">
          <cell r="W263" t="str">
            <v>1288</v>
          </cell>
          <cell r="X263" t="str">
            <v>さがみ信金</v>
          </cell>
        </row>
        <row r="264">
          <cell r="W264" t="str">
            <v>1289</v>
          </cell>
          <cell r="X264" t="str">
            <v>中栄信金</v>
          </cell>
        </row>
        <row r="265">
          <cell r="W265" t="str">
            <v>1290</v>
          </cell>
          <cell r="X265" t="str">
            <v>中南信金</v>
          </cell>
        </row>
        <row r="266">
          <cell r="W266" t="str">
            <v>1303</v>
          </cell>
          <cell r="X266" t="str">
            <v>朝日信金</v>
          </cell>
        </row>
        <row r="267">
          <cell r="W267" t="str">
            <v>1305</v>
          </cell>
          <cell r="X267" t="str">
            <v>興産信金</v>
          </cell>
        </row>
        <row r="268">
          <cell r="W268" t="str">
            <v>1310</v>
          </cell>
          <cell r="X268" t="str">
            <v>さわやか信金</v>
          </cell>
        </row>
        <row r="269">
          <cell r="W269" t="str">
            <v>1311</v>
          </cell>
          <cell r="X269" t="str">
            <v>東京シティ信金</v>
          </cell>
        </row>
        <row r="270">
          <cell r="W270" t="str">
            <v>1319</v>
          </cell>
          <cell r="X270" t="str">
            <v>芝信金</v>
          </cell>
        </row>
        <row r="271">
          <cell r="W271" t="str">
            <v>1320</v>
          </cell>
          <cell r="X271" t="str">
            <v>東京東信金</v>
          </cell>
        </row>
        <row r="272">
          <cell r="W272" t="str">
            <v>1321</v>
          </cell>
          <cell r="X272" t="str">
            <v>東栄信金</v>
          </cell>
        </row>
        <row r="273">
          <cell r="W273" t="str">
            <v>1323</v>
          </cell>
          <cell r="X273" t="str">
            <v>亀有信金</v>
          </cell>
        </row>
        <row r="274">
          <cell r="W274" t="str">
            <v>1326</v>
          </cell>
          <cell r="X274" t="str">
            <v>小松川信金</v>
          </cell>
        </row>
        <row r="275">
          <cell r="W275" t="str">
            <v>1327</v>
          </cell>
          <cell r="X275" t="str">
            <v>足立成和信金</v>
          </cell>
        </row>
        <row r="276">
          <cell r="W276" t="str">
            <v>1333</v>
          </cell>
          <cell r="X276" t="str">
            <v>東京三協信金</v>
          </cell>
        </row>
        <row r="277">
          <cell r="W277" t="str">
            <v>1336</v>
          </cell>
          <cell r="X277" t="str">
            <v>西京信金</v>
          </cell>
        </row>
        <row r="278">
          <cell r="W278" t="str">
            <v>1341</v>
          </cell>
          <cell r="X278" t="str">
            <v>西武信金</v>
          </cell>
        </row>
        <row r="279">
          <cell r="W279" t="str">
            <v>1344</v>
          </cell>
          <cell r="X279" t="str">
            <v>城南信金</v>
          </cell>
        </row>
        <row r="280">
          <cell r="W280" t="str">
            <v>1345</v>
          </cell>
          <cell r="X280" t="str">
            <v>昭和信金</v>
          </cell>
        </row>
        <row r="281">
          <cell r="W281" t="str">
            <v>1346</v>
          </cell>
          <cell r="X281" t="str">
            <v>目黒信金</v>
          </cell>
        </row>
        <row r="282">
          <cell r="W282" t="str">
            <v>1348</v>
          </cell>
          <cell r="X282" t="str">
            <v>世田谷信金</v>
          </cell>
        </row>
        <row r="283">
          <cell r="W283" t="str">
            <v>1349</v>
          </cell>
          <cell r="X283" t="str">
            <v>東京信金</v>
          </cell>
        </row>
        <row r="284">
          <cell r="W284" t="str">
            <v>1351</v>
          </cell>
          <cell r="X284" t="str">
            <v>城北信金</v>
          </cell>
        </row>
        <row r="285">
          <cell r="W285" t="str">
            <v>1352</v>
          </cell>
          <cell r="X285" t="str">
            <v>瀧野川信金</v>
          </cell>
        </row>
        <row r="286">
          <cell r="W286" t="str">
            <v>1356</v>
          </cell>
          <cell r="X286" t="str">
            <v>巣鴨信金</v>
          </cell>
        </row>
        <row r="287">
          <cell r="W287" t="str">
            <v>1358</v>
          </cell>
          <cell r="X287" t="str">
            <v>青梅信金</v>
          </cell>
        </row>
        <row r="288">
          <cell r="W288" t="str">
            <v>1360</v>
          </cell>
          <cell r="X288" t="str">
            <v>多摩信金</v>
          </cell>
        </row>
        <row r="289">
          <cell r="W289" t="str">
            <v>1370</v>
          </cell>
          <cell r="X289" t="str">
            <v>新潟信金</v>
          </cell>
        </row>
        <row r="290">
          <cell r="W290" t="str">
            <v>1371</v>
          </cell>
          <cell r="X290" t="str">
            <v>長岡信金</v>
          </cell>
        </row>
        <row r="291">
          <cell r="W291" t="str">
            <v>1373</v>
          </cell>
          <cell r="X291" t="str">
            <v>三条信金</v>
          </cell>
        </row>
        <row r="292">
          <cell r="W292" t="str">
            <v>1374</v>
          </cell>
          <cell r="X292" t="str">
            <v>新発田信金</v>
          </cell>
        </row>
        <row r="293">
          <cell r="W293" t="str">
            <v>1375</v>
          </cell>
          <cell r="X293" t="str">
            <v>柏崎信金</v>
          </cell>
        </row>
        <row r="294">
          <cell r="W294" t="str">
            <v>1376</v>
          </cell>
          <cell r="X294" t="str">
            <v>上越信金</v>
          </cell>
        </row>
        <row r="295">
          <cell r="W295" t="str">
            <v>1377</v>
          </cell>
          <cell r="X295" t="str">
            <v>新井信金</v>
          </cell>
        </row>
        <row r="296">
          <cell r="W296" t="str">
            <v>1379</v>
          </cell>
          <cell r="X296" t="str">
            <v>村上信金</v>
          </cell>
        </row>
        <row r="297">
          <cell r="W297" t="str">
            <v>1380</v>
          </cell>
          <cell r="X297" t="str">
            <v>加茂信金</v>
          </cell>
        </row>
        <row r="298">
          <cell r="W298" t="str">
            <v>1385</v>
          </cell>
          <cell r="X298" t="str">
            <v>甲府信金</v>
          </cell>
        </row>
        <row r="299">
          <cell r="W299" t="str">
            <v>1386</v>
          </cell>
          <cell r="X299" t="str">
            <v>山梨信金</v>
          </cell>
        </row>
        <row r="300">
          <cell r="W300" t="str">
            <v>1390</v>
          </cell>
          <cell r="X300" t="str">
            <v>長野信金</v>
          </cell>
        </row>
        <row r="301">
          <cell r="W301" t="str">
            <v>1391</v>
          </cell>
          <cell r="X301" t="str">
            <v>松本信金</v>
          </cell>
        </row>
        <row r="302">
          <cell r="W302" t="str">
            <v>1392</v>
          </cell>
          <cell r="X302" t="str">
            <v>上田信金</v>
          </cell>
        </row>
        <row r="303">
          <cell r="W303" t="str">
            <v>1393</v>
          </cell>
          <cell r="X303" t="str">
            <v>諏訪信金</v>
          </cell>
        </row>
        <row r="304">
          <cell r="W304" t="str">
            <v>1394</v>
          </cell>
          <cell r="X304" t="str">
            <v>飯田信金</v>
          </cell>
        </row>
        <row r="305">
          <cell r="W305" t="str">
            <v>1396</v>
          </cell>
          <cell r="X305" t="str">
            <v>アルプス中央信金</v>
          </cell>
        </row>
        <row r="306">
          <cell r="W306" t="str">
            <v>1401</v>
          </cell>
          <cell r="X306" t="str">
            <v>富山信金</v>
          </cell>
        </row>
        <row r="307">
          <cell r="W307" t="str">
            <v>1402</v>
          </cell>
          <cell r="X307" t="str">
            <v>高岡信金</v>
          </cell>
        </row>
        <row r="308">
          <cell r="W308" t="str">
            <v>1404</v>
          </cell>
          <cell r="X308" t="str">
            <v>新湊信金</v>
          </cell>
        </row>
        <row r="309">
          <cell r="W309" t="str">
            <v>1405</v>
          </cell>
          <cell r="X309" t="str">
            <v>にいかわ信金</v>
          </cell>
        </row>
        <row r="310">
          <cell r="W310" t="str">
            <v>1406</v>
          </cell>
          <cell r="X310" t="str">
            <v>氷見伏木信金</v>
          </cell>
        </row>
        <row r="311">
          <cell r="W311" t="str">
            <v>1412</v>
          </cell>
          <cell r="X311" t="str">
            <v>砺波信金</v>
          </cell>
        </row>
        <row r="312">
          <cell r="W312" t="str">
            <v>1413</v>
          </cell>
          <cell r="X312" t="str">
            <v>石動信金</v>
          </cell>
        </row>
        <row r="313">
          <cell r="W313" t="str">
            <v>1440</v>
          </cell>
          <cell r="X313" t="str">
            <v>金沢信金</v>
          </cell>
        </row>
        <row r="314">
          <cell r="W314" t="str">
            <v>1442</v>
          </cell>
          <cell r="X314" t="str">
            <v>のと共栄信金</v>
          </cell>
        </row>
        <row r="315">
          <cell r="W315" t="str">
            <v>1444</v>
          </cell>
          <cell r="X315" t="str">
            <v>はくさん信金</v>
          </cell>
        </row>
        <row r="316">
          <cell r="W316" t="str">
            <v>1448</v>
          </cell>
          <cell r="X316" t="str">
            <v>興能信金</v>
          </cell>
        </row>
        <row r="317">
          <cell r="W317" t="str">
            <v>1470</v>
          </cell>
          <cell r="X317" t="str">
            <v>福井信金</v>
          </cell>
        </row>
        <row r="318">
          <cell r="W318" t="str">
            <v>1471</v>
          </cell>
          <cell r="X318" t="str">
            <v>敦賀信金</v>
          </cell>
        </row>
        <row r="319">
          <cell r="W319" t="str">
            <v>1473</v>
          </cell>
          <cell r="X319" t="str">
            <v>小浜信金</v>
          </cell>
        </row>
        <row r="320">
          <cell r="W320" t="str">
            <v>1475</v>
          </cell>
          <cell r="X320" t="str">
            <v>越前信金</v>
          </cell>
        </row>
        <row r="321">
          <cell r="W321" t="str">
            <v>1501</v>
          </cell>
          <cell r="X321" t="str">
            <v>しずおか焼津信金</v>
          </cell>
        </row>
        <row r="322">
          <cell r="W322" t="str">
            <v>1502</v>
          </cell>
          <cell r="X322" t="str">
            <v>静清信金</v>
          </cell>
        </row>
        <row r="323">
          <cell r="W323" t="str">
            <v>1503</v>
          </cell>
          <cell r="X323" t="str">
            <v>浜松磐田信金</v>
          </cell>
        </row>
        <row r="324">
          <cell r="W324" t="str">
            <v>1505</v>
          </cell>
          <cell r="X324" t="str">
            <v>沼津信金</v>
          </cell>
        </row>
        <row r="325">
          <cell r="W325" t="str">
            <v>1506</v>
          </cell>
          <cell r="X325" t="str">
            <v>三島信金</v>
          </cell>
        </row>
        <row r="326">
          <cell r="W326" t="str">
            <v>1507</v>
          </cell>
          <cell r="X326" t="str">
            <v>富士宮信金</v>
          </cell>
        </row>
        <row r="327">
          <cell r="W327" t="str">
            <v>1513</v>
          </cell>
          <cell r="X327" t="str">
            <v>島田掛川信金</v>
          </cell>
        </row>
        <row r="328">
          <cell r="W328" t="str">
            <v>1515</v>
          </cell>
          <cell r="X328" t="str">
            <v>富士信金</v>
          </cell>
        </row>
        <row r="329">
          <cell r="W329" t="str">
            <v>1517</v>
          </cell>
          <cell r="X329" t="str">
            <v>遠州信金</v>
          </cell>
        </row>
        <row r="330">
          <cell r="W330" t="str">
            <v>1530</v>
          </cell>
          <cell r="X330" t="str">
            <v>岐阜信金</v>
          </cell>
        </row>
        <row r="331">
          <cell r="W331" t="str">
            <v>1531</v>
          </cell>
          <cell r="X331" t="str">
            <v>大垣西濃信金</v>
          </cell>
        </row>
        <row r="332">
          <cell r="W332" t="str">
            <v>1532</v>
          </cell>
          <cell r="X332" t="str">
            <v>高山信金</v>
          </cell>
        </row>
        <row r="333">
          <cell r="W333" t="str">
            <v>1533</v>
          </cell>
          <cell r="X333" t="str">
            <v>東濃信金</v>
          </cell>
        </row>
        <row r="334">
          <cell r="W334" t="str">
            <v>1534</v>
          </cell>
          <cell r="X334" t="str">
            <v>関信金</v>
          </cell>
        </row>
        <row r="335">
          <cell r="W335" t="str">
            <v>1538</v>
          </cell>
          <cell r="X335" t="str">
            <v>八幡信金</v>
          </cell>
        </row>
        <row r="336">
          <cell r="W336" t="str">
            <v>1550</v>
          </cell>
          <cell r="X336" t="str">
            <v>愛知信金</v>
          </cell>
        </row>
        <row r="337">
          <cell r="W337" t="str">
            <v>1551</v>
          </cell>
          <cell r="X337" t="str">
            <v>豊橋信金</v>
          </cell>
        </row>
        <row r="338">
          <cell r="W338" t="str">
            <v>1552</v>
          </cell>
          <cell r="X338" t="str">
            <v>岡崎信金</v>
          </cell>
        </row>
        <row r="339">
          <cell r="W339" t="str">
            <v>1553</v>
          </cell>
          <cell r="X339" t="str">
            <v>いちい信金</v>
          </cell>
        </row>
        <row r="340">
          <cell r="W340" t="str">
            <v>1554</v>
          </cell>
          <cell r="X340" t="str">
            <v>瀬戸信金</v>
          </cell>
        </row>
        <row r="341">
          <cell r="W341" t="str">
            <v>1555</v>
          </cell>
          <cell r="X341" t="str">
            <v>半田信金</v>
          </cell>
        </row>
        <row r="342">
          <cell r="W342" t="str">
            <v>1556</v>
          </cell>
          <cell r="X342" t="str">
            <v>知多信金</v>
          </cell>
        </row>
        <row r="343">
          <cell r="W343" t="str">
            <v>1557</v>
          </cell>
          <cell r="X343" t="str">
            <v>豊川信金</v>
          </cell>
        </row>
        <row r="344">
          <cell r="W344" t="str">
            <v>1559</v>
          </cell>
          <cell r="X344" t="str">
            <v>豊田信金</v>
          </cell>
        </row>
        <row r="345">
          <cell r="W345" t="str">
            <v>1560</v>
          </cell>
          <cell r="X345" t="str">
            <v>碧海信金</v>
          </cell>
        </row>
        <row r="346">
          <cell r="W346" t="str">
            <v>1561</v>
          </cell>
          <cell r="X346" t="str">
            <v>西尾信金</v>
          </cell>
        </row>
        <row r="347">
          <cell r="W347" t="str">
            <v>1562</v>
          </cell>
          <cell r="X347" t="str">
            <v>蒲郡信金</v>
          </cell>
        </row>
        <row r="348">
          <cell r="W348" t="str">
            <v>1563</v>
          </cell>
          <cell r="X348" t="str">
            <v>尾西信金</v>
          </cell>
        </row>
        <row r="349">
          <cell r="W349" t="str">
            <v>1565</v>
          </cell>
          <cell r="X349" t="str">
            <v>中日信金</v>
          </cell>
        </row>
        <row r="350">
          <cell r="W350" t="str">
            <v>1566</v>
          </cell>
          <cell r="X350" t="str">
            <v>東春信金</v>
          </cell>
        </row>
        <row r="351">
          <cell r="W351" t="str">
            <v>1580</v>
          </cell>
          <cell r="X351" t="str">
            <v>津信金</v>
          </cell>
        </row>
        <row r="352">
          <cell r="W352" t="str">
            <v>1581</v>
          </cell>
          <cell r="X352" t="str">
            <v>北伊勢上野信金</v>
          </cell>
        </row>
        <row r="353">
          <cell r="W353" t="str">
            <v>1583</v>
          </cell>
          <cell r="X353" t="str">
            <v>桑名三重信金</v>
          </cell>
        </row>
        <row r="354">
          <cell r="W354" t="str">
            <v>1585</v>
          </cell>
          <cell r="X354" t="str">
            <v>紀北信金</v>
          </cell>
        </row>
        <row r="355">
          <cell r="W355" t="str">
            <v>1602</v>
          </cell>
          <cell r="X355" t="str">
            <v>滋賀中央信金</v>
          </cell>
        </row>
        <row r="356">
          <cell r="W356" t="str">
            <v>1603</v>
          </cell>
          <cell r="X356" t="str">
            <v>長浜信金</v>
          </cell>
        </row>
        <row r="357">
          <cell r="W357" t="str">
            <v>1604</v>
          </cell>
          <cell r="X357" t="str">
            <v>湖東信金</v>
          </cell>
        </row>
        <row r="358">
          <cell r="W358" t="str">
            <v>1610</v>
          </cell>
          <cell r="X358" t="str">
            <v>京都信金</v>
          </cell>
        </row>
        <row r="359">
          <cell r="W359" t="str">
            <v>1611</v>
          </cell>
          <cell r="X359" t="str">
            <v>京都中央信金</v>
          </cell>
        </row>
        <row r="360">
          <cell r="W360" t="str">
            <v>1620</v>
          </cell>
          <cell r="X360" t="str">
            <v>京都北都信金</v>
          </cell>
        </row>
        <row r="361">
          <cell r="W361" t="str">
            <v>1630</v>
          </cell>
          <cell r="X361" t="str">
            <v>大阪信金</v>
          </cell>
        </row>
        <row r="362">
          <cell r="W362" t="str">
            <v>1633</v>
          </cell>
          <cell r="X362" t="str">
            <v>大阪厚生信金</v>
          </cell>
        </row>
        <row r="363">
          <cell r="W363" t="str">
            <v>1635</v>
          </cell>
          <cell r="X363" t="str">
            <v>大阪シティ信金</v>
          </cell>
        </row>
        <row r="364">
          <cell r="W364" t="str">
            <v>1636</v>
          </cell>
          <cell r="X364" t="str">
            <v>大阪商工信金</v>
          </cell>
        </row>
        <row r="365">
          <cell r="W365" t="str">
            <v>1643</v>
          </cell>
          <cell r="X365" t="str">
            <v>永和信金</v>
          </cell>
        </row>
        <row r="366">
          <cell r="W366" t="str">
            <v>1645</v>
          </cell>
          <cell r="X366" t="str">
            <v>北おおさか信金</v>
          </cell>
        </row>
        <row r="367">
          <cell r="W367" t="str">
            <v>1656</v>
          </cell>
          <cell r="X367" t="str">
            <v>枚方信金</v>
          </cell>
        </row>
        <row r="368">
          <cell r="W368" t="str">
            <v>1666</v>
          </cell>
          <cell r="X368" t="str">
            <v>奈良信金</v>
          </cell>
        </row>
        <row r="369">
          <cell r="W369" t="str">
            <v>1667</v>
          </cell>
          <cell r="X369" t="str">
            <v>大和信金</v>
          </cell>
        </row>
        <row r="370">
          <cell r="W370" t="str">
            <v>1668</v>
          </cell>
          <cell r="X370" t="str">
            <v>奈良中央信金</v>
          </cell>
        </row>
        <row r="371">
          <cell r="W371" t="str">
            <v>1671</v>
          </cell>
          <cell r="X371" t="str">
            <v>新宮信金</v>
          </cell>
        </row>
        <row r="372">
          <cell r="W372" t="str">
            <v>1674</v>
          </cell>
          <cell r="X372" t="str">
            <v>きのくに信金</v>
          </cell>
        </row>
        <row r="373">
          <cell r="W373" t="str">
            <v>1680</v>
          </cell>
          <cell r="X373" t="str">
            <v>神戸信金</v>
          </cell>
        </row>
        <row r="374">
          <cell r="W374" t="str">
            <v>1685</v>
          </cell>
          <cell r="X374" t="str">
            <v>姫路信金</v>
          </cell>
        </row>
        <row r="375">
          <cell r="W375" t="str">
            <v>1686</v>
          </cell>
          <cell r="X375" t="str">
            <v>播州信金</v>
          </cell>
        </row>
        <row r="376">
          <cell r="W376" t="str">
            <v>1687</v>
          </cell>
          <cell r="X376" t="str">
            <v>兵庫信金</v>
          </cell>
        </row>
        <row r="377">
          <cell r="W377" t="str">
            <v>1688</v>
          </cell>
          <cell r="X377" t="str">
            <v>尼崎信金</v>
          </cell>
        </row>
        <row r="378">
          <cell r="W378" t="str">
            <v>1689</v>
          </cell>
          <cell r="X378" t="str">
            <v>日新信金</v>
          </cell>
        </row>
        <row r="379">
          <cell r="W379" t="str">
            <v>1691</v>
          </cell>
          <cell r="X379" t="str">
            <v>淡路信金</v>
          </cell>
        </row>
        <row r="380">
          <cell r="W380" t="str">
            <v>1692</v>
          </cell>
          <cell r="X380" t="str">
            <v>但馬信金</v>
          </cell>
        </row>
        <row r="381">
          <cell r="W381" t="str">
            <v>1694</v>
          </cell>
          <cell r="X381" t="str">
            <v>西兵庫信金</v>
          </cell>
        </row>
        <row r="382">
          <cell r="W382" t="str">
            <v>1695</v>
          </cell>
          <cell r="X382" t="str">
            <v>中兵庫信金</v>
          </cell>
        </row>
        <row r="383">
          <cell r="W383" t="str">
            <v>1696</v>
          </cell>
          <cell r="X383" t="str">
            <v>但陽信金</v>
          </cell>
        </row>
        <row r="384">
          <cell r="W384" t="str">
            <v>1701</v>
          </cell>
          <cell r="X384" t="str">
            <v>鳥取信金</v>
          </cell>
        </row>
        <row r="385">
          <cell r="W385" t="str">
            <v>1702</v>
          </cell>
          <cell r="X385" t="str">
            <v>米子信金</v>
          </cell>
        </row>
        <row r="386">
          <cell r="W386" t="str">
            <v>1703</v>
          </cell>
          <cell r="X386" t="str">
            <v>倉吉信金</v>
          </cell>
        </row>
        <row r="387">
          <cell r="W387" t="str">
            <v>1710</v>
          </cell>
          <cell r="X387" t="str">
            <v>しまね信金</v>
          </cell>
        </row>
        <row r="388">
          <cell r="W388" t="str">
            <v>1711</v>
          </cell>
          <cell r="X388" t="str">
            <v>日本海信金</v>
          </cell>
        </row>
        <row r="389">
          <cell r="W389" t="str">
            <v>1712</v>
          </cell>
          <cell r="X389" t="str">
            <v>島根中央信金</v>
          </cell>
        </row>
        <row r="390">
          <cell r="W390" t="str">
            <v>1732</v>
          </cell>
          <cell r="X390" t="str">
            <v>おかやま信金</v>
          </cell>
        </row>
        <row r="391">
          <cell r="W391" t="str">
            <v>1734</v>
          </cell>
          <cell r="X391" t="str">
            <v>水島信金</v>
          </cell>
        </row>
        <row r="392">
          <cell r="W392" t="str">
            <v>1735</v>
          </cell>
          <cell r="X392" t="str">
            <v>津山信金</v>
          </cell>
        </row>
        <row r="393">
          <cell r="W393" t="str">
            <v>1738</v>
          </cell>
          <cell r="X393" t="str">
            <v>玉島信金</v>
          </cell>
        </row>
        <row r="394">
          <cell r="W394" t="str">
            <v>1740</v>
          </cell>
          <cell r="X394" t="str">
            <v>備北信金</v>
          </cell>
        </row>
        <row r="395">
          <cell r="W395" t="str">
            <v>1741</v>
          </cell>
          <cell r="X395" t="str">
            <v>吉備信金</v>
          </cell>
        </row>
        <row r="396">
          <cell r="W396" t="str">
            <v>1743</v>
          </cell>
          <cell r="X396" t="str">
            <v>備前日生信金</v>
          </cell>
        </row>
        <row r="397">
          <cell r="W397" t="str">
            <v>1750</v>
          </cell>
          <cell r="X397" t="str">
            <v>広島信金</v>
          </cell>
        </row>
        <row r="398">
          <cell r="W398" t="str">
            <v>1752</v>
          </cell>
          <cell r="X398" t="str">
            <v>呉信金</v>
          </cell>
        </row>
        <row r="399">
          <cell r="W399" t="str">
            <v>1756</v>
          </cell>
          <cell r="X399" t="str">
            <v>しまなみ信金</v>
          </cell>
        </row>
        <row r="400">
          <cell r="W400" t="str">
            <v>1758</v>
          </cell>
          <cell r="X400" t="str">
            <v>広島みどり信金</v>
          </cell>
        </row>
        <row r="401">
          <cell r="W401" t="str">
            <v>1780</v>
          </cell>
          <cell r="X401" t="str">
            <v>萩山口信金</v>
          </cell>
        </row>
        <row r="402">
          <cell r="W402" t="str">
            <v>1781</v>
          </cell>
          <cell r="X402" t="str">
            <v>西中国信金</v>
          </cell>
        </row>
        <row r="403">
          <cell r="W403" t="str">
            <v>1789</v>
          </cell>
          <cell r="X403" t="str">
            <v>東山口信金</v>
          </cell>
        </row>
        <row r="404">
          <cell r="W404" t="str">
            <v>1801</v>
          </cell>
          <cell r="X404" t="str">
            <v>徳島信金</v>
          </cell>
        </row>
        <row r="405">
          <cell r="W405" t="str">
            <v>1803</v>
          </cell>
          <cell r="X405" t="str">
            <v>阿南信金</v>
          </cell>
        </row>
        <row r="406">
          <cell r="W406" t="str">
            <v>1830</v>
          </cell>
          <cell r="X406" t="str">
            <v>高松信金</v>
          </cell>
        </row>
        <row r="407">
          <cell r="W407" t="str">
            <v>1833</v>
          </cell>
          <cell r="X407" t="str">
            <v>観音寺信金</v>
          </cell>
        </row>
        <row r="408">
          <cell r="W408" t="str">
            <v>1860</v>
          </cell>
          <cell r="X408" t="str">
            <v>愛媛信金</v>
          </cell>
        </row>
        <row r="409">
          <cell r="W409" t="str">
            <v>1862</v>
          </cell>
          <cell r="X409" t="str">
            <v>宇和島信金</v>
          </cell>
        </row>
        <row r="410">
          <cell r="W410" t="str">
            <v>1864</v>
          </cell>
          <cell r="X410" t="str">
            <v>東予信金</v>
          </cell>
        </row>
        <row r="411">
          <cell r="W411" t="str">
            <v>1866</v>
          </cell>
          <cell r="X411" t="str">
            <v>川之江信金</v>
          </cell>
        </row>
        <row r="412">
          <cell r="W412" t="str">
            <v>1880</v>
          </cell>
          <cell r="X412" t="str">
            <v>幡多信金</v>
          </cell>
        </row>
        <row r="413">
          <cell r="W413" t="str">
            <v>1881</v>
          </cell>
          <cell r="X413" t="str">
            <v>高知信金</v>
          </cell>
        </row>
        <row r="414">
          <cell r="W414" t="str">
            <v>1901</v>
          </cell>
          <cell r="X414" t="str">
            <v>福岡信金</v>
          </cell>
        </row>
        <row r="415">
          <cell r="W415" t="str">
            <v>1903</v>
          </cell>
          <cell r="X415" t="str">
            <v>福岡ひびき信金</v>
          </cell>
        </row>
        <row r="416">
          <cell r="W416" t="str">
            <v>1908</v>
          </cell>
          <cell r="X416" t="str">
            <v>大牟田柳川信金</v>
          </cell>
        </row>
        <row r="417">
          <cell r="W417" t="str">
            <v>1909</v>
          </cell>
          <cell r="X417" t="str">
            <v>筑後信金</v>
          </cell>
        </row>
        <row r="418">
          <cell r="W418" t="str">
            <v>1910</v>
          </cell>
          <cell r="X418" t="str">
            <v>飯塚信金</v>
          </cell>
        </row>
        <row r="419">
          <cell r="W419" t="str">
            <v>1913</v>
          </cell>
          <cell r="X419" t="str">
            <v>田川信金</v>
          </cell>
        </row>
        <row r="420">
          <cell r="W420" t="str">
            <v>1917</v>
          </cell>
          <cell r="X420" t="str">
            <v>大川信金</v>
          </cell>
        </row>
        <row r="421">
          <cell r="W421" t="str">
            <v>1920</v>
          </cell>
          <cell r="X421" t="str">
            <v>遠賀信金</v>
          </cell>
        </row>
        <row r="422">
          <cell r="W422" t="str">
            <v>1930</v>
          </cell>
          <cell r="X422" t="str">
            <v>唐津信金</v>
          </cell>
        </row>
        <row r="423">
          <cell r="W423" t="str">
            <v>1931</v>
          </cell>
          <cell r="X423" t="str">
            <v>佐賀信金</v>
          </cell>
        </row>
        <row r="424">
          <cell r="W424" t="str">
            <v>1932</v>
          </cell>
          <cell r="X424" t="str">
            <v>伊万里信金</v>
          </cell>
        </row>
        <row r="425">
          <cell r="W425" t="str">
            <v>1933</v>
          </cell>
          <cell r="X425" t="str">
            <v>九州ひぜん信金</v>
          </cell>
        </row>
        <row r="426">
          <cell r="W426" t="str">
            <v>1942</v>
          </cell>
          <cell r="X426" t="str">
            <v>たちばな信金</v>
          </cell>
        </row>
        <row r="427">
          <cell r="W427" t="str">
            <v>1951</v>
          </cell>
          <cell r="X427" t="str">
            <v>熊本信金</v>
          </cell>
        </row>
        <row r="428">
          <cell r="W428" t="str">
            <v>1952</v>
          </cell>
          <cell r="X428" t="str">
            <v>熊本第一信金</v>
          </cell>
        </row>
        <row r="429">
          <cell r="W429" t="str">
            <v>1954</v>
          </cell>
          <cell r="X429" t="str">
            <v>熊本中央信金</v>
          </cell>
        </row>
        <row r="430">
          <cell r="W430" t="str">
            <v>1955</v>
          </cell>
          <cell r="X430" t="str">
            <v>天草信金</v>
          </cell>
        </row>
        <row r="431">
          <cell r="W431" t="str">
            <v>1960</v>
          </cell>
          <cell r="X431" t="str">
            <v>大分信金</v>
          </cell>
        </row>
        <row r="432">
          <cell r="W432" t="str">
            <v>1962</v>
          </cell>
          <cell r="X432" t="str">
            <v>大分みらい信金</v>
          </cell>
        </row>
        <row r="433">
          <cell r="W433" t="str">
            <v>1968</v>
          </cell>
          <cell r="X433" t="str">
            <v>日田信金</v>
          </cell>
        </row>
        <row r="434">
          <cell r="W434" t="str">
            <v>1980</v>
          </cell>
          <cell r="X434" t="str">
            <v>宮崎第一信金</v>
          </cell>
        </row>
        <row r="435">
          <cell r="W435" t="str">
            <v>1982</v>
          </cell>
          <cell r="X435" t="str">
            <v>延岡信金</v>
          </cell>
        </row>
        <row r="436">
          <cell r="W436" t="str">
            <v>1985</v>
          </cell>
          <cell r="X436" t="str">
            <v>高鍋信金</v>
          </cell>
        </row>
        <row r="437">
          <cell r="W437" t="str">
            <v>1990</v>
          </cell>
          <cell r="X437" t="str">
            <v>鹿児島信金</v>
          </cell>
        </row>
        <row r="438">
          <cell r="W438" t="str">
            <v>1991</v>
          </cell>
          <cell r="X438" t="str">
            <v>鹿児島相互信金</v>
          </cell>
        </row>
        <row r="439">
          <cell r="W439" t="str">
            <v>1993</v>
          </cell>
          <cell r="X439" t="str">
            <v>奄美大島信金</v>
          </cell>
        </row>
        <row r="440">
          <cell r="W440" t="str">
            <v>1996</v>
          </cell>
          <cell r="X440" t="str">
            <v>コザ信金</v>
          </cell>
        </row>
        <row r="441">
          <cell r="W441" t="str">
            <v>2004</v>
          </cell>
          <cell r="X441" t="str">
            <v>商工中金</v>
          </cell>
        </row>
        <row r="442">
          <cell r="W442" t="str">
            <v>2010</v>
          </cell>
          <cell r="X442" t="str">
            <v>全信組連</v>
          </cell>
        </row>
        <row r="443">
          <cell r="W443" t="str">
            <v>2011</v>
          </cell>
          <cell r="X443" t="str">
            <v>北央信組</v>
          </cell>
        </row>
        <row r="444">
          <cell r="W444" t="str">
            <v>2013</v>
          </cell>
          <cell r="X444" t="str">
            <v>札幌中央信組</v>
          </cell>
        </row>
        <row r="445">
          <cell r="W445" t="str">
            <v>2014</v>
          </cell>
          <cell r="X445" t="str">
            <v>ウリ信組</v>
          </cell>
        </row>
        <row r="446">
          <cell r="W446" t="str">
            <v>2017</v>
          </cell>
          <cell r="X446" t="str">
            <v>函館商工信組</v>
          </cell>
        </row>
        <row r="447">
          <cell r="W447" t="str">
            <v>2019</v>
          </cell>
          <cell r="X447" t="str">
            <v>空知商工信組</v>
          </cell>
        </row>
        <row r="448">
          <cell r="W448" t="str">
            <v>2024</v>
          </cell>
          <cell r="X448" t="str">
            <v>十勝信組</v>
          </cell>
        </row>
        <row r="449">
          <cell r="W449" t="str">
            <v>2025</v>
          </cell>
          <cell r="X449" t="str">
            <v>釧路信組</v>
          </cell>
        </row>
        <row r="450">
          <cell r="W450" t="str">
            <v>2030</v>
          </cell>
          <cell r="X450" t="str">
            <v>青森県信組</v>
          </cell>
        </row>
        <row r="451">
          <cell r="W451" t="str">
            <v>2045</v>
          </cell>
          <cell r="X451" t="str">
            <v>杜陵信組</v>
          </cell>
        </row>
        <row r="452">
          <cell r="W452" t="str">
            <v>2049</v>
          </cell>
          <cell r="X452" t="str">
            <v>岩手県医師信組</v>
          </cell>
        </row>
        <row r="453">
          <cell r="W453" t="str">
            <v>2060</v>
          </cell>
          <cell r="X453" t="str">
            <v>あすか信組</v>
          </cell>
        </row>
        <row r="454">
          <cell r="W454" t="str">
            <v>2061</v>
          </cell>
          <cell r="X454" t="str">
            <v>石巻商工信組</v>
          </cell>
        </row>
        <row r="455">
          <cell r="W455" t="str">
            <v>2062</v>
          </cell>
          <cell r="X455" t="str">
            <v>古川信組</v>
          </cell>
        </row>
        <row r="456">
          <cell r="W456" t="str">
            <v>2063</v>
          </cell>
          <cell r="X456" t="str">
            <v>仙北信組</v>
          </cell>
        </row>
        <row r="457">
          <cell r="W457" t="str">
            <v>2075</v>
          </cell>
          <cell r="X457" t="str">
            <v>秋田県信組</v>
          </cell>
        </row>
        <row r="458">
          <cell r="W458" t="str">
            <v>2083</v>
          </cell>
          <cell r="X458" t="str">
            <v>北郡信組</v>
          </cell>
        </row>
        <row r="459">
          <cell r="W459" t="str">
            <v>2084</v>
          </cell>
          <cell r="X459" t="str">
            <v>山形中央信組</v>
          </cell>
        </row>
        <row r="460">
          <cell r="W460" t="str">
            <v>2085</v>
          </cell>
          <cell r="X460" t="str">
            <v>山形第一信組</v>
          </cell>
        </row>
        <row r="461">
          <cell r="W461" t="str">
            <v>2087</v>
          </cell>
          <cell r="X461" t="str">
            <v>山形県医師信組</v>
          </cell>
        </row>
        <row r="462">
          <cell r="W462" t="str">
            <v>2090</v>
          </cell>
          <cell r="X462" t="str">
            <v>福島県商工信組</v>
          </cell>
        </row>
        <row r="463">
          <cell r="W463" t="str">
            <v>2092</v>
          </cell>
          <cell r="X463" t="str">
            <v>いわき信組</v>
          </cell>
        </row>
        <row r="464">
          <cell r="W464" t="str">
            <v>2095</v>
          </cell>
          <cell r="X464" t="str">
            <v>相双五城信組</v>
          </cell>
        </row>
        <row r="465">
          <cell r="W465" t="str">
            <v>2096</v>
          </cell>
          <cell r="X465" t="str">
            <v>会津商工信組</v>
          </cell>
        </row>
        <row r="466">
          <cell r="W466" t="str">
            <v>2101</v>
          </cell>
          <cell r="X466" t="str">
            <v>茨城県信組</v>
          </cell>
        </row>
        <row r="467">
          <cell r="W467" t="str">
            <v>2122</v>
          </cell>
          <cell r="X467" t="str">
            <v>真岡信組</v>
          </cell>
        </row>
        <row r="468">
          <cell r="W468" t="str">
            <v>2125</v>
          </cell>
          <cell r="X468" t="str">
            <v>那須信組</v>
          </cell>
        </row>
        <row r="469">
          <cell r="W469" t="str">
            <v>2143</v>
          </cell>
          <cell r="X469" t="str">
            <v>あかぎ信組</v>
          </cell>
        </row>
        <row r="470">
          <cell r="W470" t="str">
            <v>2146</v>
          </cell>
          <cell r="X470" t="str">
            <v>群馬県信組</v>
          </cell>
        </row>
        <row r="471">
          <cell r="W471" t="str">
            <v>2149</v>
          </cell>
          <cell r="X471" t="str">
            <v>ぐんまみらい信組</v>
          </cell>
        </row>
        <row r="472">
          <cell r="W472" t="str">
            <v>2151</v>
          </cell>
          <cell r="X472" t="str">
            <v>群馬県医師信組</v>
          </cell>
        </row>
        <row r="473">
          <cell r="W473" t="str">
            <v>2162</v>
          </cell>
          <cell r="X473" t="str">
            <v>埼玉県医師信組</v>
          </cell>
        </row>
        <row r="474">
          <cell r="W474" t="str">
            <v>2165</v>
          </cell>
          <cell r="X474" t="str">
            <v>熊谷商工信組</v>
          </cell>
        </row>
        <row r="475">
          <cell r="W475" t="str">
            <v>2167</v>
          </cell>
          <cell r="X475" t="str">
            <v>埼玉信組</v>
          </cell>
        </row>
        <row r="476">
          <cell r="W476" t="str">
            <v>2180</v>
          </cell>
          <cell r="X476" t="str">
            <v>房総信組</v>
          </cell>
        </row>
        <row r="477">
          <cell r="W477" t="str">
            <v>2184</v>
          </cell>
          <cell r="X477" t="str">
            <v>銚子商工信組</v>
          </cell>
        </row>
        <row r="478">
          <cell r="W478" t="str">
            <v>2190</v>
          </cell>
          <cell r="X478" t="str">
            <v>君津信組</v>
          </cell>
        </row>
        <row r="479">
          <cell r="W479" t="str">
            <v>2202</v>
          </cell>
          <cell r="X479" t="str">
            <v>全東栄信組</v>
          </cell>
        </row>
        <row r="480">
          <cell r="W480" t="str">
            <v>2210</v>
          </cell>
          <cell r="X480" t="str">
            <v>東浴信組</v>
          </cell>
        </row>
        <row r="481">
          <cell r="W481" t="str">
            <v>2211</v>
          </cell>
          <cell r="X481" t="str">
            <v>文化産業信組</v>
          </cell>
        </row>
        <row r="482">
          <cell r="W482" t="str">
            <v>2213</v>
          </cell>
          <cell r="X482" t="str">
            <v>整理回収機構</v>
          </cell>
        </row>
        <row r="483">
          <cell r="W483" t="str">
            <v>2215</v>
          </cell>
          <cell r="X483" t="str">
            <v>東京証券信組</v>
          </cell>
        </row>
        <row r="484">
          <cell r="W484" t="str">
            <v>2224</v>
          </cell>
          <cell r="X484" t="str">
            <v>東京厚生信組</v>
          </cell>
        </row>
        <row r="485">
          <cell r="W485" t="str">
            <v>2226</v>
          </cell>
          <cell r="X485" t="str">
            <v>東信組</v>
          </cell>
        </row>
        <row r="486">
          <cell r="W486" t="str">
            <v>2229</v>
          </cell>
          <cell r="X486" t="str">
            <v>江東信組</v>
          </cell>
        </row>
        <row r="487">
          <cell r="W487" t="str">
            <v>2231</v>
          </cell>
          <cell r="X487" t="str">
            <v>青和信組</v>
          </cell>
        </row>
        <row r="488">
          <cell r="W488" t="str">
            <v>2235</v>
          </cell>
          <cell r="X488" t="str">
            <v>中ノ郷信組</v>
          </cell>
        </row>
        <row r="489">
          <cell r="W489" t="str">
            <v>2241</v>
          </cell>
          <cell r="X489" t="str">
            <v>共立信組</v>
          </cell>
        </row>
        <row r="490">
          <cell r="W490" t="str">
            <v>2243</v>
          </cell>
          <cell r="X490" t="str">
            <v>七島信組</v>
          </cell>
        </row>
        <row r="491">
          <cell r="W491" t="str">
            <v>2248</v>
          </cell>
          <cell r="X491" t="str">
            <v>大東京信組</v>
          </cell>
        </row>
        <row r="492">
          <cell r="W492" t="str">
            <v>2254</v>
          </cell>
          <cell r="X492" t="str">
            <v>第一勧業信組</v>
          </cell>
        </row>
        <row r="493">
          <cell r="W493" t="str">
            <v>2271</v>
          </cell>
          <cell r="X493" t="str">
            <v>警視庁職員信組</v>
          </cell>
        </row>
        <row r="494">
          <cell r="W494" t="str">
            <v>2274</v>
          </cell>
          <cell r="X494" t="str">
            <v>東京消防信組</v>
          </cell>
        </row>
        <row r="495">
          <cell r="W495" t="str">
            <v>2276</v>
          </cell>
          <cell r="X495" t="str">
            <v>東京都職員信組</v>
          </cell>
        </row>
        <row r="496">
          <cell r="W496" t="str">
            <v>2277</v>
          </cell>
          <cell r="X496" t="str">
            <v>ハナ信組</v>
          </cell>
        </row>
        <row r="497">
          <cell r="W497" t="str">
            <v>2304</v>
          </cell>
          <cell r="X497" t="str">
            <v>神奈川県医師信組</v>
          </cell>
        </row>
        <row r="498">
          <cell r="W498" t="str">
            <v>2305</v>
          </cell>
          <cell r="X498" t="str">
            <v>神奈川県歯科医師信組</v>
          </cell>
        </row>
        <row r="499">
          <cell r="W499" t="str">
            <v>2306</v>
          </cell>
          <cell r="X499" t="str">
            <v>横浜幸銀信組</v>
          </cell>
        </row>
        <row r="500">
          <cell r="W500" t="str">
            <v>2307</v>
          </cell>
          <cell r="X500" t="str">
            <v>横浜華銀信組</v>
          </cell>
        </row>
        <row r="501">
          <cell r="W501" t="str">
            <v>2315</v>
          </cell>
          <cell r="X501" t="str">
            <v>小田原第一信組</v>
          </cell>
        </row>
        <row r="502">
          <cell r="W502" t="str">
            <v>2318</v>
          </cell>
          <cell r="X502" t="str">
            <v>相愛信組</v>
          </cell>
        </row>
        <row r="503">
          <cell r="W503" t="str">
            <v>2332</v>
          </cell>
          <cell r="X503" t="str">
            <v>静岡県医師信組</v>
          </cell>
        </row>
        <row r="504">
          <cell r="W504" t="str">
            <v>2351</v>
          </cell>
          <cell r="X504" t="str">
            <v>新潟縣信組</v>
          </cell>
        </row>
        <row r="505">
          <cell r="W505" t="str">
            <v>2354</v>
          </cell>
          <cell r="X505" t="str">
            <v>新潟鉄道信組</v>
          </cell>
        </row>
        <row r="506">
          <cell r="W506" t="str">
            <v>2356</v>
          </cell>
          <cell r="X506" t="str">
            <v>興栄信組</v>
          </cell>
        </row>
        <row r="507">
          <cell r="W507" t="str">
            <v>2357</v>
          </cell>
          <cell r="X507" t="str">
            <v>はばたき信組</v>
          </cell>
        </row>
        <row r="508">
          <cell r="W508" t="str">
            <v>2360</v>
          </cell>
          <cell r="X508" t="str">
            <v>協栄信組</v>
          </cell>
        </row>
        <row r="509">
          <cell r="W509" t="str">
            <v>2361</v>
          </cell>
          <cell r="X509" t="str">
            <v>三條信組</v>
          </cell>
        </row>
        <row r="510">
          <cell r="W510" t="str">
            <v>2362</v>
          </cell>
          <cell r="X510" t="str">
            <v>巻信組</v>
          </cell>
        </row>
        <row r="511">
          <cell r="W511" t="str">
            <v>2363</v>
          </cell>
          <cell r="X511" t="str">
            <v>新潟大栄信組</v>
          </cell>
        </row>
        <row r="512">
          <cell r="W512" t="str">
            <v>2365</v>
          </cell>
          <cell r="X512" t="str">
            <v>塩沢信組</v>
          </cell>
        </row>
        <row r="513">
          <cell r="W513" t="str">
            <v>2366</v>
          </cell>
          <cell r="X513" t="str">
            <v>糸魚川信組</v>
          </cell>
        </row>
        <row r="514">
          <cell r="W514" t="str">
            <v>2377</v>
          </cell>
          <cell r="X514" t="str">
            <v>山梨県民信組</v>
          </cell>
        </row>
        <row r="515">
          <cell r="W515" t="str">
            <v>2378</v>
          </cell>
          <cell r="X515" t="str">
            <v>都留信組</v>
          </cell>
        </row>
        <row r="516">
          <cell r="W516" t="str">
            <v>2390</v>
          </cell>
          <cell r="X516" t="str">
            <v>長野県信組</v>
          </cell>
        </row>
        <row r="517">
          <cell r="W517" t="str">
            <v>2402</v>
          </cell>
          <cell r="X517" t="str">
            <v>富山県医師信組</v>
          </cell>
        </row>
        <row r="518">
          <cell r="W518" t="str">
            <v>2404</v>
          </cell>
          <cell r="X518" t="str">
            <v>富山県信組</v>
          </cell>
        </row>
        <row r="519">
          <cell r="W519" t="str">
            <v>2411</v>
          </cell>
          <cell r="X519" t="str">
            <v>金沢中央信組</v>
          </cell>
        </row>
        <row r="520">
          <cell r="W520" t="str">
            <v>2417</v>
          </cell>
          <cell r="X520" t="str">
            <v>石川県医師信組</v>
          </cell>
        </row>
        <row r="521">
          <cell r="W521" t="str">
            <v>2430</v>
          </cell>
          <cell r="X521" t="str">
            <v>福泉信組</v>
          </cell>
        </row>
        <row r="522">
          <cell r="W522" t="str">
            <v>2435</v>
          </cell>
          <cell r="X522" t="str">
            <v>福井県医師信組</v>
          </cell>
        </row>
        <row r="523">
          <cell r="W523" t="str">
            <v>2440</v>
          </cell>
          <cell r="X523" t="str">
            <v>丸八信組</v>
          </cell>
        </row>
        <row r="524">
          <cell r="W524" t="str">
            <v>2442</v>
          </cell>
          <cell r="X524" t="str">
            <v>愛知商銀信組</v>
          </cell>
        </row>
        <row r="525">
          <cell r="W525" t="str">
            <v>2443</v>
          </cell>
          <cell r="X525" t="str">
            <v>愛知県警察信組</v>
          </cell>
        </row>
        <row r="526">
          <cell r="W526" t="str">
            <v>2444</v>
          </cell>
          <cell r="X526" t="str">
            <v>名古屋青果物信組</v>
          </cell>
        </row>
        <row r="527">
          <cell r="W527" t="str">
            <v>2446</v>
          </cell>
          <cell r="X527" t="str">
            <v>愛知県医療信組</v>
          </cell>
        </row>
        <row r="528">
          <cell r="W528" t="str">
            <v>2447</v>
          </cell>
          <cell r="X528" t="str">
            <v>愛知県医師信組</v>
          </cell>
        </row>
        <row r="529">
          <cell r="W529" t="str">
            <v>2448</v>
          </cell>
          <cell r="X529" t="str">
            <v>豊橋商工信組</v>
          </cell>
        </row>
        <row r="530">
          <cell r="W530" t="str">
            <v>2451</v>
          </cell>
          <cell r="X530" t="str">
            <v>愛知県中央信組</v>
          </cell>
        </row>
        <row r="531">
          <cell r="W531" t="str">
            <v>2470</v>
          </cell>
          <cell r="X531" t="str">
            <v>岐阜商工信組</v>
          </cell>
        </row>
        <row r="532">
          <cell r="W532" t="str">
            <v>2471</v>
          </cell>
          <cell r="X532" t="str">
            <v>イオ信組</v>
          </cell>
        </row>
        <row r="533">
          <cell r="W533" t="str">
            <v>2473</v>
          </cell>
          <cell r="X533" t="str">
            <v>岐阜県医師信組</v>
          </cell>
        </row>
        <row r="534">
          <cell r="W534" t="str">
            <v>2476</v>
          </cell>
          <cell r="X534" t="str">
            <v>飛騨信組</v>
          </cell>
        </row>
        <row r="535">
          <cell r="W535" t="str">
            <v>2481</v>
          </cell>
          <cell r="X535" t="str">
            <v>益田信組</v>
          </cell>
        </row>
        <row r="536">
          <cell r="W536" t="str">
            <v>2485</v>
          </cell>
          <cell r="X536" t="str">
            <v>三重県職員信組</v>
          </cell>
        </row>
        <row r="537">
          <cell r="W537" t="str">
            <v>2504</v>
          </cell>
          <cell r="X537" t="str">
            <v>滋賀県民信組</v>
          </cell>
        </row>
        <row r="538">
          <cell r="W538" t="str">
            <v>2505</v>
          </cell>
          <cell r="X538" t="str">
            <v>滋賀県信組</v>
          </cell>
        </row>
        <row r="539">
          <cell r="W539" t="str">
            <v>2526</v>
          </cell>
          <cell r="X539" t="str">
            <v>京滋信組</v>
          </cell>
        </row>
        <row r="540">
          <cell r="W540" t="str">
            <v>2540</v>
          </cell>
          <cell r="X540" t="str">
            <v>大同信組</v>
          </cell>
        </row>
        <row r="541">
          <cell r="W541" t="str">
            <v>2541</v>
          </cell>
          <cell r="X541" t="str">
            <v>成協信組</v>
          </cell>
        </row>
        <row r="542">
          <cell r="W542" t="str">
            <v>2543</v>
          </cell>
          <cell r="X542" t="str">
            <v>大阪協栄信組</v>
          </cell>
        </row>
        <row r="543">
          <cell r="W543" t="str">
            <v>2548</v>
          </cell>
          <cell r="X543" t="str">
            <v>大阪貯蓄信組</v>
          </cell>
        </row>
        <row r="544">
          <cell r="W544" t="str">
            <v>2549</v>
          </cell>
          <cell r="X544" t="str">
            <v>のぞみ信組</v>
          </cell>
        </row>
        <row r="545">
          <cell r="W545" t="str">
            <v>2556</v>
          </cell>
          <cell r="X545" t="str">
            <v>中央信組</v>
          </cell>
        </row>
        <row r="546">
          <cell r="W546" t="str">
            <v>2560</v>
          </cell>
          <cell r="X546" t="str">
            <v>大阪府医師信組</v>
          </cell>
        </row>
        <row r="547">
          <cell r="W547" t="str">
            <v>2566</v>
          </cell>
          <cell r="X547" t="str">
            <v>大阪府警察信組</v>
          </cell>
        </row>
        <row r="548">
          <cell r="W548" t="str">
            <v>2567</v>
          </cell>
          <cell r="X548" t="str">
            <v>近畿産業信組</v>
          </cell>
        </row>
        <row r="549">
          <cell r="W549" t="str">
            <v>2580</v>
          </cell>
          <cell r="X549" t="str">
            <v>朝日新聞信組</v>
          </cell>
        </row>
        <row r="550">
          <cell r="W550" t="str">
            <v>2581</v>
          </cell>
          <cell r="X550" t="str">
            <v>毎日信組</v>
          </cell>
        </row>
        <row r="551">
          <cell r="W551" t="str">
            <v>2582</v>
          </cell>
          <cell r="X551" t="str">
            <v>ミレ信組</v>
          </cell>
        </row>
        <row r="552">
          <cell r="W552" t="str">
            <v>2602</v>
          </cell>
          <cell r="X552" t="str">
            <v>兵庫県警察信組</v>
          </cell>
        </row>
        <row r="553">
          <cell r="W553" t="str">
            <v>2605</v>
          </cell>
          <cell r="X553" t="str">
            <v>兵庫県医療信組</v>
          </cell>
        </row>
        <row r="554">
          <cell r="W554" t="str">
            <v>2606</v>
          </cell>
          <cell r="X554" t="str">
            <v>兵庫県信組</v>
          </cell>
        </row>
        <row r="555">
          <cell r="W555" t="str">
            <v>2610</v>
          </cell>
          <cell r="X555" t="str">
            <v>神戸市職員信組</v>
          </cell>
        </row>
        <row r="556">
          <cell r="W556" t="str">
            <v>2616</v>
          </cell>
          <cell r="X556" t="str">
            <v>淡陽信組</v>
          </cell>
        </row>
        <row r="557">
          <cell r="W557" t="str">
            <v>2620</v>
          </cell>
          <cell r="X557" t="str">
            <v>兵庫ひまわり信組</v>
          </cell>
        </row>
        <row r="558">
          <cell r="W558" t="str">
            <v>2634</v>
          </cell>
          <cell r="X558" t="str">
            <v>和歌山県医師信組</v>
          </cell>
        </row>
        <row r="559">
          <cell r="W559" t="str">
            <v>2661</v>
          </cell>
          <cell r="X559" t="str">
            <v>島根益田信組</v>
          </cell>
        </row>
        <row r="560">
          <cell r="W560" t="str">
            <v>2672</v>
          </cell>
          <cell r="X560" t="str">
            <v>朝銀西信組</v>
          </cell>
        </row>
        <row r="561">
          <cell r="W561" t="str">
            <v>2674</v>
          </cell>
          <cell r="X561" t="str">
            <v>笠岡信組</v>
          </cell>
        </row>
        <row r="562">
          <cell r="W562" t="str">
            <v>2680</v>
          </cell>
          <cell r="X562" t="str">
            <v>広島市信組</v>
          </cell>
        </row>
        <row r="563">
          <cell r="W563" t="str">
            <v>2681</v>
          </cell>
          <cell r="X563" t="str">
            <v>広島県信組</v>
          </cell>
        </row>
        <row r="564">
          <cell r="W564" t="str">
            <v>2684</v>
          </cell>
          <cell r="X564" t="str">
            <v>広島商銀信組</v>
          </cell>
        </row>
        <row r="565">
          <cell r="W565" t="str">
            <v>2686</v>
          </cell>
          <cell r="X565" t="str">
            <v>呉市職員信組</v>
          </cell>
        </row>
        <row r="566">
          <cell r="W566" t="str">
            <v>2690</v>
          </cell>
          <cell r="X566" t="str">
            <v>両備信組</v>
          </cell>
        </row>
        <row r="567">
          <cell r="W567" t="str">
            <v>2696</v>
          </cell>
          <cell r="X567" t="str">
            <v>備後信組</v>
          </cell>
        </row>
        <row r="568">
          <cell r="W568" t="str">
            <v>2703</v>
          </cell>
          <cell r="X568" t="str">
            <v>山口県信組</v>
          </cell>
        </row>
        <row r="569">
          <cell r="W569" t="str">
            <v>2721</v>
          </cell>
          <cell r="X569" t="str">
            <v>香川県信組</v>
          </cell>
        </row>
        <row r="570">
          <cell r="W570" t="str">
            <v>2740</v>
          </cell>
          <cell r="X570" t="str">
            <v>土佐信組</v>
          </cell>
        </row>
        <row r="571">
          <cell r="W571" t="str">
            <v>2741</v>
          </cell>
          <cell r="X571" t="str">
            <v>宿毛商銀信組</v>
          </cell>
        </row>
        <row r="572">
          <cell r="W572" t="str">
            <v>2751</v>
          </cell>
          <cell r="X572" t="str">
            <v>福岡県庁信組</v>
          </cell>
        </row>
        <row r="573">
          <cell r="W573" t="str">
            <v>2753</v>
          </cell>
          <cell r="X573" t="str">
            <v>福岡県医師信組</v>
          </cell>
        </row>
        <row r="574">
          <cell r="W574" t="str">
            <v>2773</v>
          </cell>
          <cell r="X574" t="str">
            <v>福岡県信組</v>
          </cell>
        </row>
        <row r="575">
          <cell r="W575" t="str">
            <v>2802</v>
          </cell>
          <cell r="X575" t="str">
            <v>佐賀県医師信組</v>
          </cell>
        </row>
        <row r="576">
          <cell r="W576" t="str">
            <v>2803</v>
          </cell>
          <cell r="X576" t="str">
            <v>佐賀東信組</v>
          </cell>
        </row>
        <row r="577">
          <cell r="W577" t="str">
            <v>2808</v>
          </cell>
          <cell r="X577" t="str">
            <v>佐賀西信組</v>
          </cell>
        </row>
        <row r="578">
          <cell r="W578" t="str">
            <v>2820</v>
          </cell>
          <cell r="X578" t="str">
            <v>長崎三菱信組</v>
          </cell>
        </row>
        <row r="579">
          <cell r="W579" t="str">
            <v>2821</v>
          </cell>
          <cell r="X579" t="str">
            <v>長崎県医師信組</v>
          </cell>
        </row>
        <row r="580">
          <cell r="W580" t="str">
            <v>2825</v>
          </cell>
          <cell r="X580" t="str">
            <v>西海みずき信組</v>
          </cell>
        </row>
        <row r="581">
          <cell r="W581" t="str">
            <v>2833</v>
          </cell>
          <cell r="X581" t="str">
            <v>福江信組</v>
          </cell>
        </row>
        <row r="582">
          <cell r="W582" t="str">
            <v>2842</v>
          </cell>
          <cell r="X582" t="str">
            <v>熊本県医師信組</v>
          </cell>
        </row>
        <row r="583">
          <cell r="W583" t="str">
            <v>2845</v>
          </cell>
          <cell r="X583" t="str">
            <v>熊本県信組</v>
          </cell>
        </row>
        <row r="584">
          <cell r="W584" t="str">
            <v>2870</v>
          </cell>
          <cell r="X584" t="str">
            <v>大分県信組</v>
          </cell>
        </row>
        <row r="585">
          <cell r="W585" t="str">
            <v>2884</v>
          </cell>
          <cell r="X585" t="str">
            <v>宮崎県南部信組</v>
          </cell>
        </row>
        <row r="586">
          <cell r="W586" t="str">
            <v>2890</v>
          </cell>
          <cell r="X586" t="str">
            <v>鹿児島興業信組</v>
          </cell>
        </row>
        <row r="587">
          <cell r="W587" t="str">
            <v>2891</v>
          </cell>
          <cell r="X587" t="str">
            <v>鹿児島県医師信組</v>
          </cell>
        </row>
        <row r="588">
          <cell r="W588" t="str">
            <v>2895</v>
          </cell>
          <cell r="X588" t="str">
            <v>奄美信組</v>
          </cell>
        </row>
        <row r="589">
          <cell r="W589" t="str">
            <v>2950</v>
          </cell>
          <cell r="X589" t="str">
            <v>労金連</v>
          </cell>
        </row>
        <row r="590">
          <cell r="W590" t="str">
            <v>2951</v>
          </cell>
          <cell r="X590" t="str">
            <v>北海道労金</v>
          </cell>
        </row>
        <row r="591">
          <cell r="W591" t="str">
            <v>2954</v>
          </cell>
          <cell r="X591" t="str">
            <v>東北労金</v>
          </cell>
        </row>
        <row r="592">
          <cell r="W592" t="str">
            <v>2963</v>
          </cell>
          <cell r="X592" t="str">
            <v>中央労金</v>
          </cell>
        </row>
        <row r="593">
          <cell r="W593" t="str">
            <v>2965</v>
          </cell>
          <cell r="X593" t="str">
            <v>新潟県労金</v>
          </cell>
        </row>
        <row r="594">
          <cell r="W594" t="str">
            <v>2966</v>
          </cell>
          <cell r="X594" t="str">
            <v>長野県労金</v>
          </cell>
        </row>
        <row r="595">
          <cell r="W595" t="str">
            <v>2968</v>
          </cell>
          <cell r="X595" t="str">
            <v>静岡県労金</v>
          </cell>
        </row>
        <row r="596">
          <cell r="W596" t="str">
            <v>2970</v>
          </cell>
          <cell r="X596" t="str">
            <v>北陸労金</v>
          </cell>
        </row>
        <row r="597">
          <cell r="W597" t="str">
            <v>2972</v>
          </cell>
          <cell r="X597" t="str">
            <v>東海労金</v>
          </cell>
        </row>
        <row r="598">
          <cell r="W598" t="str">
            <v>2978</v>
          </cell>
          <cell r="X598" t="str">
            <v>近畿労金</v>
          </cell>
        </row>
        <row r="599">
          <cell r="W599" t="str">
            <v>2984</v>
          </cell>
          <cell r="X599" t="str">
            <v>中国労金</v>
          </cell>
        </row>
        <row r="600">
          <cell r="W600" t="str">
            <v>2987</v>
          </cell>
          <cell r="X600" t="str">
            <v>四国労金</v>
          </cell>
        </row>
        <row r="601">
          <cell r="W601" t="str">
            <v>2990</v>
          </cell>
          <cell r="X601" t="str">
            <v>九州労金</v>
          </cell>
        </row>
        <row r="602">
          <cell r="W602" t="str">
            <v>2997</v>
          </cell>
          <cell r="X602" t="str">
            <v>沖縄県労金</v>
          </cell>
        </row>
        <row r="603">
          <cell r="W603" t="str">
            <v>3000</v>
          </cell>
          <cell r="X603" t="str">
            <v>農林中金</v>
          </cell>
        </row>
        <row r="604">
          <cell r="W604" t="str">
            <v>3001</v>
          </cell>
          <cell r="X604" t="str">
            <v>北海道信連</v>
          </cell>
        </row>
        <row r="605">
          <cell r="W605" t="str">
            <v>3003</v>
          </cell>
          <cell r="X605" t="str">
            <v>岩手県信連</v>
          </cell>
        </row>
        <row r="606">
          <cell r="W606" t="str">
            <v>3008</v>
          </cell>
          <cell r="X606" t="str">
            <v>茨城県信連</v>
          </cell>
        </row>
        <row r="607">
          <cell r="W607" t="str">
            <v>3011</v>
          </cell>
          <cell r="X607" t="str">
            <v>埼玉県信連</v>
          </cell>
        </row>
        <row r="608">
          <cell r="W608" t="str">
            <v>3013</v>
          </cell>
          <cell r="X608" t="str">
            <v>東京都信連</v>
          </cell>
        </row>
        <row r="609">
          <cell r="W609" t="str">
            <v>3014</v>
          </cell>
          <cell r="X609" t="str">
            <v>神奈川県信連</v>
          </cell>
        </row>
        <row r="610">
          <cell r="W610" t="str">
            <v>3015</v>
          </cell>
          <cell r="X610" t="str">
            <v>山梨県信連</v>
          </cell>
        </row>
        <row r="611">
          <cell r="W611" t="str">
            <v>3016</v>
          </cell>
          <cell r="X611" t="str">
            <v>長野県信連</v>
          </cell>
        </row>
        <row r="612">
          <cell r="W612" t="str">
            <v>3017</v>
          </cell>
          <cell r="X612" t="str">
            <v>新潟県信連</v>
          </cell>
        </row>
        <row r="613">
          <cell r="W613" t="str">
            <v>3019</v>
          </cell>
          <cell r="X613" t="str">
            <v>石川県信連</v>
          </cell>
        </row>
        <row r="614">
          <cell r="W614" t="str">
            <v>3020</v>
          </cell>
          <cell r="X614" t="str">
            <v>岐阜県信連</v>
          </cell>
        </row>
        <row r="615">
          <cell r="W615" t="str">
            <v>3021</v>
          </cell>
          <cell r="X615" t="str">
            <v>静岡県信連</v>
          </cell>
        </row>
        <row r="616">
          <cell r="W616" t="str">
            <v>3022</v>
          </cell>
          <cell r="X616" t="str">
            <v>愛知県信連</v>
          </cell>
        </row>
        <row r="617">
          <cell r="W617" t="str">
            <v>3023</v>
          </cell>
          <cell r="X617" t="str">
            <v>三重県信連</v>
          </cell>
        </row>
        <row r="618">
          <cell r="W618" t="str">
            <v>3024</v>
          </cell>
          <cell r="X618" t="str">
            <v>福井県信連</v>
          </cell>
        </row>
        <row r="619">
          <cell r="W619" t="str">
            <v>3025</v>
          </cell>
          <cell r="X619" t="str">
            <v>滋賀県信連</v>
          </cell>
        </row>
        <row r="620">
          <cell r="W620" t="str">
            <v>3026</v>
          </cell>
          <cell r="X620" t="str">
            <v>京都府信連</v>
          </cell>
        </row>
        <row r="621">
          <cell r="W621" t="str">
            <v>3027</v>
          </cell>
          <cell r="X621" t="str">
            <v>大阪府信連</v>
          </cell>
        </row>
        <row r="622">
          <cell r="W622" t="str">
            <v>3028</v>
          </cell>
          <cell r="X622" t="str">
            <v>兵庫県信連</v>
          </cell>
        </row>
        <row r="623">
          <cell r="W623" t="str">
            <v>3030</v>
          </cell>
          <cell r="X623" t="str">
            <v>和歌山県信連</v>
          </cell>
        </row>
        <row r="624">
          <cell r="W624" t="str">
            <v>3031</v>
          </cell>
          <cell r="X624" t="str">
            <v>鳥取県信連</v>
          </cell>
        </row>
        <row r="625">
          <cell r="W625" t="str">
            <v>3034</v>
          </cell>
          <cell r="X625" t="str">
            <v>広島県信連</v>
          </cell>
        </row>
        <row r="626">
          <cell r="W626" t="str">
            <v>3035</v>
          </cell>
          <cell r="X626" t="str">
            <v>山口県信連</v>
          </cell>
        </row>
        <row r="627">
          <cell r="W627" t="str">
            <v>3036</v>
          </cell>
          <cell r="X627" t="str">
            <v>徳島県信連</v>
          </cell>
        </row>
        <row r="628">
          <cell r="W628" t="str">
            <v>3037</v>
          </cell>
          <cell r="X628" t="str">
            <v>香川県信連</v>
          </cell>
        </row>
        <row r="629">
          <cell r="W629" t="str">
            <v>3038</v>
          </cell>
          <cell r="X629" t="str">
            <v>愛媛県信連</v>
          </cell>
        </row>
        <row r="630">
          <cell r="W630" t="str">
            <v>3039</v>
          </cell>
          <cell r="X630" t="str">
            <v>高知県信連</v>
          </cell>
        </row>
        <row r="631">
          <cell r="W631" t="str">
            <v>3040</v>
          </cell>
          <cell r="X631" t="str">
            <v>福岡県信連</v>
          </cell>
        </row>
        <row r="632">
          <cell r="W632" t="str">
            <v>3041</v>
          </cell>
          <cell r="X632" t="str">
            <v>佐賀県信連</v>
          </cell>
        </row>
        <row r="633">
          <cell r="W633" t="str">
            <v>3044</v>
          </cell>
          <cell r="X633" t="str">
            <v>大分県信連</v>
          </cell>
        </row>
        <row r="634">
          <cell r="W634" t="str">
            <v>3045</v>
          </cell>
          <cell r="X634" t="str">
            <v>宮崎県信連</v>
          </cell>
        </row>
        <row r="635">
          <cell r="W635" t="str">
            <v>3046</v>
          </cell>
          <cell r="X635" t="str">
            <v>鹿児島県信連</v>
          </cell>
        </row>
        <row r="636">
          <cell r="W636" t="str">
            <v>3056</v>
          </cell>
          <cell r="X636" t="str">
            <v>北檜山町農協</v>
          </cell>
        </row>
        <row r="637">
          <cell r="W637" t="str">
            <v>3058</v>
          </cell>
          <cell r="X637" t="str">
            <v>今金町農協</v>
          </cell>
        </row>
        <row r="638">
          <cell r="W638" t="str">
            <v>3066</v>
          </cell>
          <cell r="X638" t="str">
            <v>函館市亀田農協</v>
          </cell>
        </row>
        <row r="639">
          <cell r="W639" t="str">
            <v>3068</v>
          </cell>
          <cell r="X639" t="str">
            <v>新函館農協</v>
          </cell>
        </row>
        <row r="640">
          <cell r="W640" t="str">
            <v>3086</v>
          </cell>
          <cell r="X640" t="str">
            <v>ようてい農協</v>
          </cell>
        </row>
        <row r="641">
          <cell r="W641" t="str">
            <v>3087</v>
          </cell>
          <cell r="X641" t="str">
            <v>きょうわ農協</v>
          </cell>
        </row>
        <row r="642">
          <cell r="W642" t="str">
            <v>3094</v>
          </cell>
          <cell r="X642" t="str">
            <v>新おたる農協</v>
          </cell>
        </row>
        <row r="643">
          <cell r="W643" t="str">
            <v>3095</v>
          </cell>
          <cell r="X643" t="str">
            <v>余市町農協</v>
          </cell>
        </row>
        <row r="644">
          <cell r="W644" t="str">
            <v>3103</v>
          </cell>
          <cell r="X644" t="str">
            <v>とうや湖農協</v>
          </cell>
        </row>
        <row r="645">
          <cell r="W645" t="str">
            <v>3107</v>
          </cell>
          <cell r="X645" t="str">
            <v>伊達市農協</v>
          </cell>
        </row>
        <row r="646">
          <cell r="W646" t="str">
            <v>3112</v>
          </cell>
          <cell r="X646" t="str">
            <v>とまこまい広域農協</v>
          </cell>
        </row>
        <row r="647">
          <cell r="W647" t="str">
            <v>3114</v>
          </cell>
          <cell r="X647" t="str">
            <v>鵡川農協</v>
          </cell>
        </row>
        <row r="648">
          <cell r="W648" t="str">
            <v>3120</v>
          </cell>
          <cell r="X648" t="str">
            <v>びらとり農協</v>
          </cell>
        </row>
        <row r="649">
          <cell r="W649" t="str">
            <v>3122</v>
          </cell>
          <cell r="X649" t="str">
            <v>門別町農協</v>
          </cell>
        </row>
        <row r="650">
          <cell r="W650" t="str">
            <v>3126</v>
          </cell>
          <cell r="X650" t="str">
            <v>みついし農協</v>
          </cell>
        </row>
        <row r="651">
          <cell r="W651" t="str">
            <v>3133</v>
          </cell>
          <cell r="X651" t="str">
            <v>札幌市農協</v>
          </cell>
        </row>
        <row r="652">
          <cell r="W652" t="str">
            <v>3139</v>
          </cell>
          <cell r="X652" t="str">
            <v>道央農協</v>
          </cell>
        </row>
        <row r="653">
          <cell r="W653" t="str">
            <v>3142</v>
          </cell>
          <cell r="X653" t="str">
            <v>石狩市農協</v>
          </cell>
        </row>
        <row r="654">
          <cell r="W654" t="str">
            <v>3145</v>
          </cell>
          <cell r="X654" t="str">
            <v>北石狩農協</v>
          </cell>
        </row>
        <row r="655">
          <cell r="W655" t="str">
            <v>3147</v>
          </cell>
          <cell r="X655" t="str">
            <v>新篠津村農協</v>
          </cell>
        </row>
        <row r="656">
          <cell r="W656" t="str">
            <v>3154</v>
          </cell>
          <cell r="X656" t="str">
            <v>サツラク農協</v>
          </cell>
        </row>
        <row r="657">
          <cell r="W657" t="str">
            <v>3156</v>
          </cell>
          <cell r="X657" t="str">
            <v>いわみざわ農協</v>
          </cell>
        </row>
        <row r="658">
          <cell r="W658" t="str">
            <v>3161</v>
          </cell>
          <cell r="X658" t="str">
            <v>南幌町農協</v>
          </cell>
        </row>
        <row r="659">
          <cell r="W659" t="str">
            <v>3164</v>
          </cell>
          <cell r="X659" t="str">
            <v>美唄市農協</v>
          </cell>
        </row>
        <row r="660">
          <cell r="W660" t="str">
            <v>3165</v>
          </cell>
          <cell r="X660" t="str">
            <v>峰延農協</v>
          </cell>
        </row>
        <row r="661">
          <cell r="W661" t="str">
            <v>3168</v>
          </cell>
          <cell r="X661" t="str">
            <v>月形町農協</v>
          </cell>
        </row>
        <row r="662">
          <cell r="W662" t="str">
            <v>3170</v>
          </cell>
          <cell r="X662" t="str">
            <v>ながぬま農協</v>
          </cell>
        </row>
        <row r="663">
          <cell r="W663" t="str">
            <v>3172</v>
          </cell>
          <cell r="X663" t="str">
            <v>そらち南農協</v>
          </cell>
        </row>
        <row r="664">
          <cell r="W664" t="str">
            <v>3173</v>
          </cell>
          <cell r="X664" t="str">
            <v>夕張市農協</v>
          </cell>
        </row>
        <row r="665">
          <cell r="W665" t="str">
            <v>3175</v>
          </cell>
          <cell r="X665" t="str">
            <v>新砂川農協</v>
          </cell>
        </row>
        <row r="666">
          <cell r="W666" t="str">
            <v>3177</v>
          </cell>
          <cell r="X666" t="str">
            <v>たきかわ農協</v>
          </cell>
        </row>
        <row r="667">
          <cell r="W667" t="str">
            <v>3181</v>
          </cell>
          <cell r="X667" t="str">
            <v>ピンネ農協</v>
          </cell>
        </row>
        <row r="668">
          <cell r="W668" t="str">
            <v>3188</v>
          </cell>
          <cell r="X668" t="str">
            <v>北いぶき農協</v>
          </cell>
        </row>
        <row r="669">
          <cell r="W669" t="str">
            <v>3189</v>
          </cell>
          <cell r="X669" t="str">
            <v>きたそらち農協</v>
          </cell>
        </row>
        <row r="670">
          <cell r="W670" t="str">
            <v>3202</v>
          </cell>
          <cell r="X670" t="str">
            <v>るもい農協</v>
          </cell>
        </row>
        <row r="671">
          <cell r="W671" t="str">
            <v>3208</v>
          </cell>
          <cell r="X671" t="str">
            <v>幌延町農協</v>
          </cell>
        </row>
        <row r="672">
          <cell r="W672" t="str">
            <v>3210</v>
          </cell>
          <cell r="X672" t="str">
            <v>あさひかわ農協</v>
          </cell>
        </row>
        <row r="673">
          <cell r="W673" t="str">
            <v>3214</v>
          </cell>
          <cell r="X673" t="str">
            <v>たいせつ農協</v>
          </cell>
        </row>
        <row r="674">
          <cell r="W674" t="str">
            <v>3219</v>
          </cell>
          <cell r="X674" t="str">
            <v>東神楽農協</v>
          </cell>
        </row>
        <row r="675">
          <cell r="W675" t="str">
            <v>3220</v>
          </cell>
          <cell r="X675" t="str">
            <v>東旭川農協</v>
          </cell>
        </row>
        <row r="676">
          <cell r="W676" t="str">
            <v>3223</v>
          </cell>
          <cell r="X676" t="str">
            <v>当麻農協</v>
          </cell>
        </row>
        <row r="677">
          <cell r="W677" t="str">
            <v>3224</v>
          </cell>
          <cell r="X677" t="str">
            <v>比布町農協</v>
          </cell>
        </row>
        <row r="678">
          <cell r="W678" t="str">
            <v>3225</v>
          </cell>
          <cell r="X678" t="str">
            <v>上川中央農協</v>
          </cell>
        </row>
        <row r="679">
          <cell r="W679" t="str">
            <v>3227</v>
          </cell>
          <cell r="X679" t="str">
            <v>東川町農協</v>
          </cell>
        </row>
        <row r="680">
          <cell r="W680" t="str">
            <v>3228</v>
          </cell>
          <cell r="X680" t="str">
            <v>美瑛町農協</v>
          </cell>
        </row>
        <row r="681">
          <cell r="W681" t="str">
            <v>3231</v>
          </cell>
          <cell r="X681" t="str">
            <v>ふらの農協</v>
          </cell>
        </row>
        <row r="682">
          <cell r="W682" t="str">
            <v>3238</v>
          </cell>
          <cell r="X682" t="str">
            <v>北ひびき農協</v>
          </cell>
        </row>
        <row r="683">
          <cell r="W683" t="str">
            <v>3244</v>
          </cell>
          <cell r="X683" t="str">
            <v>道北なよろ農協</v>
          </cell>
        </row>
        <row r="684">
          <cell r="W684" t="str">
            <v>3248</v>
          </cell>
          <cell r="X684" t="str">
            <v>北はるか農協</v>
          </cell>
        </row>
        <row r="685">
          <cell r="W685" t="str">
            <v>3254</v>
          </cell>
          <cell r="X685" t="str">
            <v>稚内農協</v>
          </cell>
        </row>
        <row r="686">
          <cell r="W686" t="str">
            <v>3257</v>
          </cell>
          <cell r="X686" t="str">
            <v>北宗谷農協</v>
          </cell>
        </row>
        <row r="687">
          <cell r="W687" t="str">
            <v>3259</v>
          </cell>
          <cell r="X687" t="str">
            <v>東宗谷農協</v>
          </cell>
        </row>
        <row r="688">
          <cell r="W688" t="str">
            <v>3261</v>
          </cell>
          <cell r="X688" t="str">
            <v>宗谷南農協</v>
          </cell>
        </row>
        <row r="689">
          <cell r="W689" t="str">
            <v>3264</v>
          </cell>
          <cell r="X689" t="str">
            <v>帯広市川西農協</v>
          </cell>
        </row>
        <row r="690">
          <cell r="W690" t="str">
            <v>3265</v>
          </cell>
          <cell r="X690" t="str">
            <v>帯広大正農協</v>
          </cell>
        </row>
        <row r="691">
          <cell r="W691" t="str">
            <v>3266</v>
          </cell>
          <cell r="X691" t="str">
            <v>中札内村農協</v>
          </cell>
        </row>
        <row r="692">
          <cell r="W692" t="str">
            <v>3267</v>
          </cell>
          <cell r="X692" t="str">
            <v>更別村農協</v>
          </cell>
        </row>
        <row r="693">
          <cell r="W693" t="str">
            <v>3268</v>
          </cell>
          <cell r="X693" t="str">
            <v>忠類農協</v>
          </cell>
        </row>
        <row r="694">
          <cell r="W694" t="str">
            <v>3269</v>
          </cell>
          <cell r="X694" t="str">
            <v>大樹町農協</v>
          </cell>
        </row>
        <row r="695">
          <cell r="W695" t="str">
            <v>3270</v>
          </cell>
          <cell r="X695" t="str">
            <v>広尾町農協</v>
          </cell>
        </row>
        <row r="696">
          <cell r="W696" t="str">
            <v>3271</v>
          </cell>
          <cell r="X696" t="str">
            <v>芽室町農協</v>
          </cell>
        </row>
        <row r="697">
          <cell r="W697" t="str">
            <v>3273</v>
          </cell>
          <cell r="X697" t="str">
            <v>十勝清水町農協</v>
          </cell>
        </row>
        <row r="698">
          <cell r="W698" t="str">
            <v>3275</v>
          </cell>
          <cell r="X698" t="str">
            <v>新得町農協</v>
          </cell>
        </row>
        <row r="699">
          <cell r="W699" t="str">
            <v>3276</v>
          </cell>
          <cell r="X699" t="str">
            <v>鹿追町農協</v>
          </cell>
        </row>
        <row r="700">
          <cell r="W700" t="str">
            <v>3277</v>
          </cell>
          <cell r="X700" t="str">
            <v>木野農協</v>
          </cell>
        </row>
        <row r="701">
          <cell r="W701" t="str">
            <v>3278</v>
          </cell>
          <cell r="X701" t="str">
            <v>音更町農協</v>
          </cell>
        </row>
        <row r="702">
          <cell r="W702" t="str">
            <v>3279</v>
          </cell>
          <cell r="X702" t="str">
            <v>士幌町農協</v>
          </cell>
        </row>
        <row r="703">
          <cell r="W703" t="str">
            <v>3280</v>
          </cell>
          <cell r="X703" t="str">
            <v>上士幌町農協</v>
          </cell>
        </row>
        <row r="704">
          <cell r="W704" t="str">
            <v>3281</v>
          </cell>
          <cell r="X704" t="str">
            <v>札内農協</v>
          </cell>
        </row>
        <row r="705">
          <cell r="W705" t="str">
            <v>3282</v>
          </cell>
          <cell r="X705" t="str">
            <v>幕別町農協</v>
          </cell>
        </row>
        <row r="706">
          <cell r="W706" t="str">
            <v>3283</v>
          </cell>
          <cell r="X706" t="str">
            <v>十勝池田町農協</v>
          </cell>
        </row>
        <row r="707">
          <cell r="W707" t="str">
            <v>3286</v>
          </cell>
          <cell r="X707" t="str">
            <v>豊頃町農協</v>
          </cell>
        </row>
        <row r="708">
          <cell r="W708" t="str">
            <v>3287</v>
          </cell>
          <cell r="X708" t="str">
            <v>浦幌町農協</v>
          </cell>
        </row>
        <row r="709">
          <cell r="W709" t="str">
            <v>3288</v>
          </cell>
          <cell r="X709" t="str">
            <v>本別町農協</v>
          </cell>
        </row>
        <row r="710">
          <cell r="W710" t="str">
            <v>3289</v>
          </cell>
          <cell r="X710" t="str">
            <v>足寄町農協</v>
          </cell>
        </row>
        <row r="711">
          <cell r="W711" t="str">
            <v>3290</v>
          </cell>
          <cell r="X711" t="str">
            <v>陸別町農協</v>
          </cell>
        </row>
        <row r="712">
          <cell r="W712" t="str">
            <v>3297</v>
          </cell>
          <cell r="X712" t="str">
            <v>北オホーツク農協</v>
          </cell>
        </row>
        <row r="713">
          <cell r="W713" t="str">
            <v>3301</v>
          </cell>
          <cell r="X713" t="str">
            <v>オホーツクはまなす農協</v>
          </cell>
        </row>
        <row r="714">
          <cell r="W714" t="str">
            <v>3303</v>
          </cell>
          <cell r="X714" t="str">
            <v>佐呂間町農協</v>
          </cell>
        </row>
        <row r="715">
          <cell r="W715" t="str">
            <v>3305</v>
          </cell>
          <cell r="X715" t="str">
            <v>湧別町農協</v>
          </cell>
        </row>
        <row r="716">
          <cell r="W716" t="str">
            <v>3306</v>
          </cell>
          <cell r="X716" t="str">
            <v>えんゆう農協</v>
          </cell>
        </row>
        <row r="717">
          <cell r="W717" t="str">
            <v>3317</v>
          </cell>
          <cell r="X717" t="str">
            <v>きたみらい農協</v>
          </cell>
        </row>
        <row r="718">
          <cell r="W718" t="str">
            <v>3319</v>
          </cell>
          <cell r="X718" t="str">
            <v>津別町農協</v>
          </cell>
        </row>
        <row r="719">
          <cell r="W719" t="str">
            <v>3320</v>
          </cell>
          <cell r="X719" t="str">
            <v>美幌町農協</v>
          </cell>
        </row>
        <row r="720">
          <cell r="W720" t="str">
            <v>3321</v>
          </cell>
          <cell r="X720" t="str">
            <v>女満別町農協</v>
          </cell>
        </row>
        <row r="721">
          <cell r="W721" t="str">
            <v>3322</v>
          </cell>
          <cell r="X721" t="str">
            <v>常呂町農協</v>
          </cell>
        </row>
        <row r="722">
          <cell r="W722" t="str">
            <v>3326</v>
          </cell>
          <cell r="X722" t="str">
            <v>オホーツク網走農協</v>
          </cell>
        </row>
        <row r="723">
          <cell r="W723" t="str">
            <v>3328</v>
          </cell>
          <cell r="X723" t="str">
            <v>小清水町農協</v>
          </cell>
        </row>
        <row r="724">
          <cell r="W724" t="str">
            <v>3329</v>
          </cell>
          <cell r="X724" t="str">
            <v>しれとこ斜里農協</v>
          </cell>
        </row>
        <row r="725">
          <cell r="W725" t="str">
            <v>3330</v>
          </cell>
          <cell r="X725" t="str">
            <v>清里町農協</v>
          </cell>
        </row>
        <row r="726">
          <cell r="W726" t="str">
            <v>3334</v>
          </cell>
          <cell r="X726" t="str">
            <v>釧路太田農協</v>
          </cell>
        </row>
        <row r="727">
          <cell r="W727" t="str">
            <v>3335</v>
          </cell>
          <cell r="X727" t="str">
            <v>浜中町農協</v>
          </cell>
        </row>
        <row r="728">
          <cell r="W728" t="str">
            <v>3336</v>
          </cell>
          <cell r="X728" t="str">
            <v>標茶町農協</v>
          </cell>
        </row>
        <row r="729">
          <cell r="W729" t="str">
            <v>3337</v>
          </cell>
          <cell r="X729" t="str">
            <v>摩周湖農協</v>
          </cell>
        </row>
        <row r="730">
          <cell r="W730" t="str">
            <v>3338</v>
          </cell>
          <cell r="X730" t="str">
            <v>阿寒農協</v>
          </cell>
        </row>
        <row r="731">
          <cell r="W731" t="str">
            <v>3339</v>
          </cell>
          <cell r="X731" t="str">
            <v>釧路丹頂農協</v>
          </cell>
        </row>
        <row r="732">
          <cell r="W732" t="str">
            <v>3348</v>
          </cell>
          <cell r="X732" t="str">
            <v>標津町農協</v>
          </cell>
        </row>
        <row r="733">
          <cell r="W733" t="str">
            <v>3349</v>
          </cell>
          <cell r="X733" t="str">
            <v>中標津町農協</v>
          </cell>
        </row>
        <row r="734">
          <cell r="W734" t="str">
            <v>3350</v>
          </cell>
          <cell r="X734" t="str">
            <v>計根別農協</v>
          </cell>
        </row>
        <row r="735">
          <cell r="W735" t="str">
            <v>3354</v>
          </cell>
          <cell r="X735" t="str">
            <v>道東あさひ農協</v>
          </cell>
        </row>
        <row r="736">
          <cell r="W736" t="str">
            <v>3358</v>
          </cell>
          <cell r="X736" t="str">
            <v>中春別農協</v>
          </cell>
        </row>
        <row r="737">
          <cell r="W737" t="str">
            <v>3373</v>
          </cell>
          <cell r="X737" t="str">
            <v>青森農協</v>
          </cell>
        </row>
        <row r="738">
          <cell r="W738" t="str">
            <v>3387</v>
          </cell>
          <cell r="X738" t="str">
            <v>つがる弘前農協</v>
          </cell>
        </row>
        <row r="739">
          <cell r="W739" t="str">
            <v>3390</v>
          </cell>
          <cell r="X739" t="str">
            <v>相馬村農協</v>
          </cell>
        </row>
        <row r="740">
          <cell r="W740" t="str">
            <v>3407</v>
          </cell>
          <cell r="X740" t="str">
            <v>津軽みらい農協</v>
          </cell>
        </row>
        <row r="741">
          <cell r="W741" t="str">
            <v>3421</v>
          </cell>
          <cell r="X741" t="str">
            <v>つがるにしきた農協</v>
          </cell>
        </row>
        <row r="742">
          <cell r="W742" t="str">
            <v>3442</v>
          </cell>
          <cell r="X742" t="str">
            <v>ごしょつがる農協</v>
          </cell>
        </row>
        <row r="743">
          <cell r="W743" t="str">
            <v>3455</v>
          </cell>
          <cell r="X743" t="str">
            <v>十和田おいらせ農協</v>
          </cell>
        </row>
        <row r="744">
          <cell r="W744" t="str">
            <v>3469</v>
          </cell>
          <cell r="X744" t="str">
            <v>ゆうき青森農協</v>
          </cell>
        </row>
        <row r="745">
          <cell r="W745" t="str">
            <v>3474</v>
          </cell>
          <cell r="X745" t="str">
            <v>おいらせ農協</v>
          </cell>
        </row>
        <row r="746">
          <cell r="W746" t="str">
            <v>3488</v>
          </cell>
          <cell r="X746" t="str">
            <v>八戸農協</v>
          </cell>
        </row>
        <row r="747">
          <cell r="W747" t="str">
            <v>3517</v>
          </cell>
          <cell r="X747" t="str">
            <v>新岩手農協</v>
          </cell>
        </row>
        <row r="748">
          <cell r="W748" t="str">
            <v>3541</v>
          </cell>
          <cell r="X748" t="str">
            <v>岩手中央農協</v>
          </cell>
        </row>
        <row r="749">
          <cell r="W749" t="str">
            <v>3553</v>
          </cell>
          <cell r="X749" t="str">
            <v>花巻農協</v>
          </cell>
        </row>
        <row r="750">
          <cell r="W750" t="str">
            <v>3572</v>
          </cell>
          <cell r="X750" t="str">
            <v>岩手ふるさと農協</v>
          </cell>
        </row>
        <row r="751">
          <cell r="W751" t="str">
            <v>3579</v>
          </cell>
          <cell r="X751" t="str">
            <v>岩手江刺農協</v>
          </cell>
        </row>
        <row r="752">
          <cell r="W752" t="str">
            <v>3590</v>
          </cell>
          <cell r="X752" t="str">
            <v>いわて平泉農協</v>
          </cell>
        </row>
        <row r="753">
          <cell r="W753" t="str">
            <v>3598</v>
          </cell>
          <cell r="X753" t="str">
            <v>大船渡市農協</v>
          </cell>
        </row>
        <row r="754">
          <cell r="W754" t="str">
            <v>3636</v>
          </cell>
          <cell r="X754" t="str">
            <v>仙台農協</v>
          </cell>
        </row>
        <row r="755">
          <cell r="W755" t="str">
            <v>3647</v>
          </cell>
          <cell r="X755" t="str">
            <v>岩沼市農協</v>
          </cell>
        </row>
        <row r="756">
          <cell r="W756" t="str">
            <v>3652</v>
          </cell>
          <cell r="X756" t="str">
            <v>名取岩沼農協</v>
          </cell>
        </row>
        <row r="757">
          <cell r="W757" t="str">
            <v>3653</v>
          </cell>
          <cell r="X757" t="str">
            <v>みやぎ亘理農協</v>
          </cell>
        </row>
        <row r="758">
          <cell r="W758" t="str">
            <v>3665</v>
          </cell>
          <cell r="X758" t="str">
            <v>みやぎ登米農協</v>
          </cell>
        </row>
        <row r="759">
          <cell r="W759" t="str">
            <v>3704</v>
          </cell>
          <cell r="X759" t="str">
            <v>古川農協</v>
          </cell>
        </row>
        <row r="760">
          <cell r="W760" t="str">
            <v>3710</v>
          </cell>
          <cell r="X760" t="str">
            <v>加美よつば農協</v>
          </cell>
        </row>
        <row r="761">
          <cell r="W761" t="str">
            <v>3721</v>
          </cell>
          <cell r="X761" t="str">
            <v>新みやぎ農協</v>
          </cell>
        </row>
        <row r="762">
          <cell r="W762" t="str">
            <v>3731</v>
          </cell>
          <cell r="X762" t="str">
            <v>いしのまき農協</v>
          </cell>
        </row>
        <row r="763">
          <cell r="W763" t="str">
            <v>3751</v>
          </cell>
          <cell r="X763" t="str">
            <v>みやぎ仙南農協</v>
          </cell>
        </row>
        <row r="764">
          <cell r="W764" t="str">
            <v>3762</v>
          </cell>
          <cell r="X764" t="str">
            <v>かづの農協</v>
          </cell>
        </row>
        <row r="765">
          <cell r="W765" t="str">
            <v>3764</v>
          </cell>
          <cell r="X765" t="str">
            <v>あきた北農協</v>
          </cell>
        </row>
        <row r="766">
          <cell r="W766" t="str">
            <v>3771</v>
          </cell>
          <cell r="X766" t="str">
            <v>秋田たかのす</v>
          </cell>
        </row>
        <row r="767">
          <cell r="W767" t="str">
            <v>3784</v>
          </cell>
          <cell r="X767" t="str">
            <v>あきた白神農協</v>
          </cell>
        </row>
        <row r="768">
          <cell r="W768" t="str">
            <v>3795</v>
          </cell>
          <cell r="X768" t="str">
            <v>秋田やまもと農協</v>
          </cell>
        </row>
        <row r="769">
          <cell r="W769" t="str">
            <v>3798</v>
          </cell>
          <cell r="X769" t="str">
            <v>あきた湖東農協</v>
          </cell>
        </row>
        <row r="770">
          <cell r="W770" t="str">
            <v>3810</v>
          </cell>
          <cell r="X770" t="str">
            <v>秋田なまはげ農協</v>
          </cell>
        </row>
        <row r="771">
          <cell r="W771" t="str">
            <v>3825</v>
          </cell>
          <cell r="X771" t="str">
            <v>秋田しんせい農協</v>
          </cell>
        </row>
        <row r="772">
          <cell r="W772" t="str">
            <v>3855</v>
          </cell>
          <cell r="X772" t="str">
            <v>秋田おばこ農協</v>
          </cell>
        </row>
        <row r="773">
          <cell r="W773" t="str">
            <v>3878</v>
          </cell>
          <cell r="X773" t="str">
            <v>秋田ふるさと農協</v>
          </cell>
        </row>
        <row r="774">
          <cell r="W774" t="str">
            <v>3913</v>
          </cell>
          <cell r="X774" t="str">
            <v>こまち農協</v>
          </cell>
        </row>
        <row r="775">
          <cell r="W775" t="str">
            <v>3917</v>
          </cell>
          <cell r="X775" t="str">
            <v>うご農協</v>
          </cell>
        </row>
        <row r="776">
          <cell r="W776" t="str">
            <v>3929</v>
          </cell>
          <cell r="X776" t="str">
            <v>大潟村農協</v>
          </cell>
        </row>
        <row r="777">
          <cell r="W777" t="str">
            <v>3931</v>
          </cell>
          <cell r="X777" t="str">
            <v>山形市農協</v>
          </cell>
        </row>
        <row r="778">
          <cell r="W778" t="str">
            <v>3932</v>
          </cell>
          <cell r="X778" t="str">
            <v>山形農協</v>
          </cell>
        </row>
        <row r="779">
          <cell r="W779" t="str">
            <v>3938</v>
          </cell>
          <cell r="X779" t="str">
            <v>天童市農協</v>
          </cell>
        </row>
        <row r="780">
          <cell r="W780" t="str">
            <v>3943</v>
          </cell>
          <cell r="X780" t="str">
            <v>さがえ西村山農協</v>
          </cell>
        </row>
        <row r="781">
          <cell r="W781" t="str">
            <v>3960</v>
          </cell>
          <cell r="X781" t="str">
            <v>みちのく村山農協</v>
          </cell>
        </row>
        <row r="782">
          <cell r="W782" t="str">
            <v>3962</v>
          </cell>
          <cell r="X782" t="str">
            <v>東根市農協</v>
          </cell>
        </row>
        <row r="783">
          <cell r="W783" t="str">
            <v>3971</v>
          </cell>
          <cell r="X783" t="str">
            <v>新庄市農協</v>
          </cell>
        </row>
        <row r="784">
          <cell r="W784" t="str">
            <v>3973</v>
          </cell>
          <cell r="X784" t="str">
            <v>もがみ中央農協</v>
          </cell>
        </row>
        <row r="785">
          <cell r="W785" t="str">
            <v>3987</v>
          </cell>
          <cell r="X785" t="str">
            <v>金山農協</v>
          </cell>
        </row>
        <row r="786">
          <cell r="W786" t="str">
            <v>3989</v>
          </cell>
          <cell r="X786" t="str">
            <v>山形おきたま農協</v>
          </cell>
        </row>
        <row r="787">
          <cell r="W787" t="str">
            <v>4000</v>
          </cell>
          <cell r="X787" t="str">
            <v>鶴岡市農協</v>
          </cell>
        </row>
        <row r="788">
          <cell r="W788" t="str">
            <v>4013</v>
          </cell>
          <cell r="X788" t="str">
            <v>庄内たがわ農協</v>
          </cell>
        </row>
        <row r="789">
          <cell r="W789" t="str">
            <v>4022</v>
          </cell>
          <cell r="X789" t="str">
            <v>余目町農協</v>
          </cell>
        </row>
        <row r="790">
          <cell r="W790" t="str">
            <v>4027</v>
          </cell>
          <cell r="X790" t="str">
            <v>庄内みどり農協</v>
          </cell>
        </row>
        <row r="791">
          <cell r="W791" t="str">
            <v>4036</v>
          </cell>
          <cell r="X791" t="str">
            <v>酒田市袖浦農協</v>
          </cell>
        </row>
        <row r="792">
          <cell r="W792" t="str">
            <v>4047</v>
          </cell>
          <cell r="X792" t="str">
            <v>ふくしま未来農協</v>
          </cell>
        </row>
        <row r="793">
          <cell r="W793" t="str">
            <v>4091</v>
          </cell>
          <cell r="X793" t="str">
            <v>夢みなみ農協</v>
          </cell>
        </row>
        <row r="794">
          <cell r="W794" t="str">
            <v>4132</v>
          </cell>
          <cell r="X794" t="str">
            <v>東西しらかわ農協</v>
          </cell>
        </row>
        <row r="795">
          <cell r="W795" t="str">
            <v>4160</v>
          </cell>
          <cell r="X795" t="str">
            <v>会津よつば農協</v>
          </cell>
        </row>
        <row r="796">
          <cell r="W796" t="str">
            <v>4196</v>
          </cell>
          <cell r="X796" t="str">
            <v>福島さくら農協</v>
          </cell>
        </row>
        <row r="797">
          <cell r="W797" t="str">
            <v>4238</v>
          </cell>
          <cell r="X797" t="str">
            <v>水戸農協</v>
          </cell>
        </row>
        <row r="798">
          <cell r="W798" t="str">
            <v>4263</v>
          </cell>
          <cell r="X798" t="str">
            <v>常陸農協</v>
          </cell>
        </row>
        <row r="799">
          <cell r="W799" t="str">
            <v>4294</v>
          </cell>
          <cell r="X799" t="str">
            <v>日立市多賀農協</v>
          </cell>
        </row>
        <row r="800">
          <cell r="W800" t="str">
            <v>4295</v>
          </cell>
          <cell r="X800" t="str">
            <v>茨城旭村農協</v>
          </cell>
        </row>
        <row r="801">
          <cell r="W801" t="str">
            <v>4296</v>
          </cell>
          <cell r="X801" t="str">
            <v>ほこた農協</v>
          </cell>
        </row>
        <row r="802">
          <cell r="W802" t="str">
            <v>4301</v>
          </cell>
          <cell r="X802" t="str">
            <v>なめがたしおさい農協</v>
          </cell>
        </row>
        <row r="803">
          <cell r="W803" t="str">
            <v>4322</v>
          </cell>
          <cell r="X803" t="str">
            <v>稲敷農協</v>
          </cell>
        </row>
        <row r="804">
          <cell r="W804" t="str">
            <v>4344</v>
          </cell>
          <cell r="X804" t="str">
            <v>水郷つくば農協</v>
          </cell>
        </row>
        <row r="805">
          <cell r="W805" t="str">
            <v>4363</v>
          </cell>
          <cell r="X805" t="str">
            <v>つくば市農協</v>
          </cell>
        </row>
        <row r="806">
          <cell r="W806" t="str">
            <v>4371</v>
          </cell>
          <cell r="X806" t="str">
            <v>つくば市谷田部農協</v>
          </cell>
        </row>
        <row r="807">
          <cell r="W807" t="str">
            <v>4378</v>
          </cell>
          <cell r="X807" t="str">
            <v>茨城みなみ農協</v>
          </cell>
        </row>
        <row r="808">
          <cell r="W808" t="str">
            <v>4387</v>
          </cell>
          <cell r="X808" t="str">
            <v>やさと農協</v>
          </cell>
        </row>
        <row r="809">
          <cell r="W809" t="str">
            <v>4394</v>
          </cell>
          <cell r="X809" t="str">
            <v>新ひたち野農協</v>
          </cell>
        </row>
        <row r="810">
          <cell r="W810" t="str">
            <v>4397</v>
          </cell>
          <cell r="X810" t="str">
            <v>北つくば農協</v>
          </cell>
        </row>
        <row r="811">
          <cell r="W811" t="str">
            <v>4413</v>
          </cell>
          <cell r="X811" t="str">
            <v>常総ひかり農協</v>
          </cell>
        </row>
        <row r="812">
          <cell r="W812" t="str">
            <v>4422</v>
          </cell>
          <cell r="X812" t="str">
            <v>茨城むつみ農協</v>
          </cell>
        </row>
        <row r="813">
          <cell r="W813" t="str">
            <v>4425</v>
          </cell>
          <cell r="X813" t="str">
            <v>岩井農協</v>
          </cell>
        </row>
        <row r="814">
          <cell r="W814" t="str">
            <v>4445</v>
          </cell>
          <cell r="X814" t="str">
            <v>宇都宮農協</v>
          </cell>
        </row>
        <row r="815">
          <cell r="W815" t="str">
            <v>4456</v>
          </cell>
          <cell r="X815" t="str">
            <v>上都賀農協</v>
          </cell>
        </row>
        <row r="816">
          <cell r="W816" t="str">
            <v>4463</v>
          </cell>
          <cell r="X816" t="str">
            <v>はが野農協</v>
          </cell>
        </row>
        <row r="817">
          <cell r="W817" t="str">
            <v>4478</v>
          </cell>
          <cell r="X817" t="str">
            <v>下野農協</v>
          </cell>
        </row>
        <row r="818">
          <cell r="W818" t="str">
            <v>4490</v>
          </cell>
          <cell r="X818" t="str">
            <v>小山農協</v>
          </cell>
        </row>
        <row r="819">
          <cell r="W819" t="str">
            <v>4497</v>
          </cell>
          <cell r="X819" t="str">
            <v>塩野谷農協</v>
          </cell>
        </row>
        <row r="820">
          <cell r="W820" t="str">
            <v>4507</v>
          </cell>
          <cell r="X820" t="str">
            <v>那須野農協</v>
          </cell>
        </row>
        <row r="821">
          <cell r="W821" t="str">
            <v>4518</v>
          </cell>
          <cell r="X821" t="str">
            <v>那須南農協</v>
          </cell>
        </row>
        <row r="822">
          <cell r="W822" t="str">
            <v>4523</v>
          </cell>
          <cell r="X822" t="str">
            <v>佐野農協</v>
          </cell>
        </row>
        <row r="823">
          <cell r="W823" t="str">
            <v>4533</v>
          </cell>
          <cell r="X823" t="str">
            <v>足利市農協</v>
          </cell>
        </row>
        <row r="824">
          <cell r="W824" t="str">
            <v>4540</v>
          </cell>
          <cell r="X824" t="str">
            <v>赤城橘農協</v>
          </cell>
        </row>
        <row r="825">
          <cell r="W825" t="str">
            <v>4544</v>
          </cell>
          <cell r="X825" t="str">
            <v>前橋市農協</v>
          </cell>
        </row>
        <row r="826">
          <cell r="W826" t="str">
            <v>4563</v>
          </cell>
          <cell r="X826" t="str">
            <v>高崎市農協</v>
          </cell>
        </row>
        <row r="827">
          <cell r="W827" t="str">
            <v>4567</v>
          </cell>
          <cell r="X827" t="str">
            <v>はぐくみ農協</v>
          </cell>
        </row>
        <row r="828">
          <cell r="W828" t="str">
            <v>4593</v>
          </cell>
          <cell r="X828" t="str">
            <v>北群渋川農協</v>
          </cell>
        </row>
        <row r="829">
          <cell r="W829" t="str">
            <v>4594</v>
          </cell>
          <cell r="X829" t="str">
            <v>多野藤岡農協</v>
          </cell>
        </row>
        <row r="830">
          <cell r="W830" t="str">
            <v>4608</v>
          </cell>
          <cell r="X830" t="str">
            <v>甘楽富岡農協</v>
          </cell>
        </row>
        <row r="831">
          <cell r="W831" t="str">
            <v>4613</v>
          </cell>
          <cell r="X831" t="str">
            <v>碓氷安中農協</v>
          </cell>
        </row>
        <row r="832">
          <cell r="W832" t="str">
            <v>4626</v>
          </cell>
          <cell r="X832" t="str">
            <v>あがつま農協</v>
          </cell>
        </row>
        <row r="833">
          <cell r="W833" t="str">
            <v>4628</v>
          </cell>
          <cell r="X833" t="str">
            <v>嬬恋村農協</v>
          </cell>
        </row>
        <row r="834">
          <cell r="W834" t="str">
            <v>4632</v>
          </cell>
          <cell r="X834" t="str">
            <v>利根沼田農協</v>
          </cell>
        </row>
        <row r="835">
          <cell r="W835" t="str">
            <v>4652</v>
          </cell>
          <cell r="X835" t="str">
            <v>佐波伊勢崎農協</v>
          </cell>
        </row>
        <row r="836">
          <cell r="W836" t="str">
            <v>4664</v>
          </cell>
          <cell r="X836" t="str">
            <v>新田みどり農協</v>
          </cell>
        </row>
        <row r="837">
          <cell r="W837" t="str">
            <v>4665</v>
          </cell>
          <cell r="X837" t="str">
            <v>太田市農協</v>
          </cell>
        </row>
        <row r="838">
          <cell r="W838" t="str">
            <v>4677</v>
          </cell>
          <cell r="X838" t="str">
            <v>邑楽館林農協</v>
          </cell>
        </row>
        <row r="839">
          <cell r="W839" t="str">
            <v>4682</v>
          </cell>
          <cell r="X839" t="str">
            <v>さいたま農協</v>
          </cell>
        </row>
        <row r="840">
          <cell r="W840" t="str">
            <v>4730</v>
          </cell>
          <cell r="X840" t="str">
            <v>あさか野農協</v>
          </cell>
        </row>
        <row r="841">
          <cell r="W841" t="str">
            <v>4735</v>
          </cell>
          <cell r="X841" t="str">
            <v>いるま野農協</v>
          </cell>
        </row>
        <row r="842">
          <cell r="W842" t="str">
            <v>4780</v>
          </cell>
          <cell r="X842" t="str">
            <v>埼玉中央農協</v>
          </cell>
        </row>
        <row r="843">
          <cell r="W843" t="str">
            <v>4792</v>
          </cell>
          <cell r="X843" t="str">
            <v>ちちぶ農協</v>
          </cell>
        </row>
        <row r="844">
          <cell r="W844" t="str">
            <v>4802</v>
          </cell>
          <cell r="X844" t="str">
            <v>埼玉ひびきの農協</v>
          </cell>
        </row>
        <row r="845">
          <cell r="W845" t="str">
            <v>4808</v>
          </cell>
          <cell r="X845" t="str">
            <v>くまがや農協</v>
          </cell>
        </row>
        <row r="846">
          <cell r="W846" t="str">
            <v>4820</v>
          </cell>
          <cell r="X846" t="str">
            <v>埼玉岡部農協</v>
          </cell>
        </row>
        <row r="847">
          <cell r="W847" t="str">
            <v>4823</v>
          </cell>
          <cell r="X847" t="str">
            <v>花園農協</v>
          </cell>
        </row>
        <row r="848">
          <cell r="W848" t="str">
            <v>4828</v>
          </cell>
          <cell r="X848" t="str">
            <v>ほくさい農協</v>
          </cell>
        </row>
        <row r="849">
          <cell r="W849" t="str">
            <v>4847</v>
          </cell>
          <cell r="X849" t="str">
            <v>越谷市農協</v>
          </cell>
        </row>
        <row r="850">
          <cell r="W850" t="str">
            <v>4848</v>
          </cell>
          <cell r="X850" t="str">
            <v>南彩農協</v>
          </cell>
        </row>
        <row r="851">
          <cell r="W851" t="str">
            <v>4859</v>
          </cell>
          <cell r="X851" t="str">
            <v>埼玉みずほ農協</v>
          </cell>
        </row>
        <row r="852">
          <cell r="W852" t="str">
            <v>4864</v>
          </cell>
          <cell r="X852" t="str">
            <v>さいかつ農協</v>
          </cell>
        </row>
        <row r="853">
          <cell r="W853" t="str">
            <v>4874</v>
          </cell>
          <cell r="X853" t="str">
            <v>ふかや農協</v>
          </cell>
        </row>
        <row r="854">
          <cell r="W854" t="str">
            <v>4876</v>
          </cell>
          <cell r="X854" t="str">
            <v>安房農協</v>
          </cell>
        </row>
        <row r="855">
          <cell r="W855" t="str">
            <v>4893</v>
          </cell>
          <cell r="X855" t="str">
            <v>いすみ農協</v>
          </cell>
        </row>
        <row r="856">
          <cell r="W856" t="str">
            <v>4902</v>
          </cell>
          <cell r="X856" t="str">
            <v>木更津市農協</v>
          </cell>
        </row>
        <row r="857">
          <cell r="W857" t="str">
            <v>4909</v>
          </cell>
          <cell r="X857" t="str">
            <v>君津市農協</v>
          </cell>
        </row>
        <row r="858">
          <cell r="W858" t="str">
            <v>4916</v>
          </cell>
          <cell r="X858" t="str">
            <v>長生農協</v>
          </cell>
        </row>
        <row r="859">
          <cell r="W859" t="str">
            <v>4929</v>
          </cell>
          <cell r="X859" t="str">
            <v>山武郡市農協</v>
          </cell>
        </row>
        <row r="860">
          <cell r="W860" t="str">
            <v>4949</v>
          </cell>
          <cell r="X860" t="str">
            <v>市原市農協</v>
          </cell>
        </row>
        <row r="861">
          <cell r="W861" t="str">
            <v>4954</v>
          </cell>
          <cell r="X861" t="str">
            <v>千葉みらい農協</v>
          </cell>
        </row>
        <row r="862">
          <cell r="W862" t="str">
            <v>4955</v>
          </cell>
          <cell r="X862" t="str">
            <v>八千代市農協</v>
          </cell>
        </row>
        <row r="863">
          <cell r="W863" t="str">
            <v>4959</v>
          </cell>
          <cell r="X863" t="str">
            <v>市川市農協</v>
          </cell>
        </row>
        <row r="864">
          <cell r="W864" t="str">
            <v>4965</v>
          </cell>
          <cell r="X864" t="str">
            <v>とうかつ中央農協</v>
          </cell>
        </row>
        <row r="865">
          <cell r="W865" t="str">
            <v>4975</v>
          </cell>
          <cell r="X865" t="str">
            <v>ちば東葛農協</v>
          </cell>
        </row>
        <row r="866">
          <cell r="W866" t="str">
            <v>4992</v>
          </cell>
          <cell r="X866" t="str">
            <v>成田市農協</v>
          </cell>
        </row>
        <row r="867">
          <cell r="W867" t="str">
            <v>4993</v>
          </cell>
          <cell r="X867" t="str">
            <v>富里市農協</v>
          </cell>
        </row>
        <row r="868">
          <cell r="W868" t="str">
            <v>4996</v>
          </cell>
          <cell r="X868" t="str">
            <v>西印旛農協</v>
          </cell>
        </row>
        <row r="869">
          <cell r="W869" t="str">
            <v>5000</v>
          </cell>
          <cell r="X869" t="str">
            <v>かとり農協</v>
          </cell>
        </row>
        <row r="870">
          <cell r="W870" t="str">
            <v>5016</v>
          </cell>
          <cell r="X870" t="str">
            <v>ちばみどり農協</v>
          </cell>
        </row>
        <row r="871">
          <cell r="W871" t="str">
            <v>5030</v>
          </cell>
          <cell r="X871" t="str">
            <v>西東京農協</v>
          </cell>
        </row>
        <row r="872">
          <cell r="W872" t="str">
            <v>5037</v>
          </cell>
          <cell r="X872" t="str">
            <v>西多摩農協</v>
          </cell>
        </row>
        <row r="873">
          <cell r="W873" t="str">
            <v>5039</v>
          </cell>
          <cell r="X873" t="str">
            <v>秋川農協</v>
          </cell>
        </row>
        <row r="874">
          <cell r="W874" t="str">
            <v>5050</v>
          </cell>
          <cell r="X874" t="str">
            <v>八王子市農協</v>
          </cell>
        </row>
        <row r="875">
          <cell r="W875" t="str">
            <v>5055</v>
          </cell>
          <cell r="X875" t="str">
            <v>東京南農協</v>
          </cell>
        </row>
        <row r="876">
          <cell r="W876" t="str">
            <v>5060</v>
          </cell>
          <cell r="X876" t="str">
            <v>町田市農協</v>
          </cell>
        </row>
        <row r="877">
          <cell r="W877" t="str">
            <v>5070</v>
          </cell>
          <cell r="X877" t="str">
            <v>マインズ農協</v>
          </cell>
        </row>
        <row r="878">
          <cell r="W878" t="str">
            <v>5072</v>
          </cell>
          <cell r="X878" t="str">
            <v>東京みどり農協</v>
          </cell>
        </row>
        <row r="879">
          <cell r="W879" t="str">
            <v>5077</v>
          </cell>
          <cell r="X879" t="str">
            <v>東京みらい農協</v>
          </cell>
        </row>
        <row r="880">
          <cell r="W880" t="str">
            <v>5087</v>
          </cell>
          <cell r="X880" t="str">
            <v>東京むさし農協</v>
          </cell>
        </row>
        <row r="881">
          <cell r="W881" t="str">
            <v>5094</v>
          </cell>
          <cell r="X881" t="str">
            <v>東京中央農協</v>
          </cell>
        </row>
        <row r="882">
          <cell r="W882" t="str">
            <v>5095</v>
          </cell>
          <cell r="X882" t="str">
            <v>世田谷目黒農協</v>
          </cell>
        </row>
        <row r="883">
          <cell r="W883" t="str">
            <v>5097</v>
          </cell>
          <cell r="X883" t="str">
            <v>東京あおば農協</v>
          </cell>
        </row>
        <row r="884">
          <cell r="W884" t="str">
            <v>5100</v>
          </cell>
          <cell r="X884" t="str">
            <v>東京スマイル農協</v>
          </cell>
        </row>
        <row r="885">
          <cell r="W885" t="str">
            <v>5114</v>
          </cell>
          <cell r="X885" t="str">
            <v>横浜農協</v>
          </cell>
        </row>
        <row r="886">
          <cell r="W886" t="str">
            <v>5123</v>
          </cell>
          <cell r="X886" t="str">
            <v>セレサ川崎農協</v>
          </cell>
        </row>
        <row r="887">
          <cell r="W887" t="str">
            <v>5128</v>
          </cell>
          <cell r="X887" t="str">
            <v>よこすか葉山農協</v>
          </cell>
        </row>
        <row r="888">
          <cell r="W888" t="str">
            <v>5130</v>
          </cell>
          <cell r="X888" t="str">
            <v>三浦市農協</v>
          </cell>
        </row>
        <row r="889">
          <cell r="W889" t="str">
            <v>5131</v>
          </cell>
          <cell r="X889" t="str">
            <v>さがみ農協</v>
          </cell>
        </row>
        <row r="890">
          <cell r="W890" t="str">
            <v>5137</v>
          </cell>
          <cell r="X890" t="str">
            <v>湘南農協</v>
          </cell>
        </row>
        <row r="891">
          <cell r="W891" t="str">
            <v>5140</v>
          </cell>
          <cell r="X891" t="str">
            <v>秦野市農協</v>
          </cell>
        </row>
        <row r="892">
          <cell r="W892" t="str">
            <v>5147</v>
          </cell>
          <cell r="X892" t="str">
            <v>かながわ西湘農協</v>
          </cell>
        </row>
        <row r="893">
          <cell r="W893" t="str">
            <v>5152</v>
          </cell>
          <cell r="X893" t="str">
            <v>厚木市農協</v>
          </cell>
        </row>
        <row r="894">
          <cell r="W894" t="str">
            <v>5153</v>
          </cell>
          <cell r="X894" t="str">
            <v>県央愛川農協</v>
          </cell>
        </row>
        <row r="895">
          <cell r="W895" t="str">
            <v>5159</v>
          </cell>
          <cell r="X895" t="str">
            <v>相模原市農協</v>
          </cell>
        </row>
        <row r="896">
          <cell r="W896" t="str">
            <v>5162</v>
          </cell>
          <cell r="X896" t="str">
            <v>神奈川つくい農協</v>
          </cell>
        </row>
        <row r="897">
          <cell r="W897" t="str">
            <v>5169</v>
          </cell>
          <cell r="X897" t="str">
            <v>フルーツ山梨農協</v>
          </cell>
        </row>
        <row r="898">
          <cell r="W898" t="str">
            <v>5199</v>
          </cell>
          <cell r="X898" t="str">
            <v>笛吹農協</v>
          </cell>
        </row>
        <row r="899">
          <cell r="W899" t="str">
            <v>5207</v>
          </cell>
          <cell r="X899" t="str">
            <v>山梨みらい農協</v>
          </cell>
        </row>
        <row r="900">
          <cell r="W900" t="str">
            <v>5243</v>
          </cell>
          <cell r="X900" t="str">
            <v>南アルプス市農協</v>
          </cell>
        </row>
        <row r="901">
          <cell r="W901" t="str">
            <v>5260</v>
          </cell>
          <cell r="X901" t="str">
            <v>梨北農協</v>
          </cell>
        </row>
        <row r="902">
          <cell r="W902" t="str">
            <v>5272</v>
          </cell>
          <cell r="X902" t="str">
            <v>クレイン農協</v>
          </cell>
        </row>
        <row r="903">
          <cell r="W903" t="str">
            <v>5284</v>
          </cell>
          <cell r="X903" t="str">
            <v>北富士農協</v>
          </cell>
        </row>
        <row r="904">
          <cell r="W904" t="str">
            <v>5287</v>
          </cell>
          <cell r="X904" t="str">
            <v>鳴沢村農協</v>
          </cell>
        </row>
        <row r="905">
          <cell r="W905" t="str">
            <v>5311</v>
          </cell>
          <cell r="X905" t="str">
            <v>長野八ヶ岳農協</v>
          </cell>
        </row>
        <row r="906">
          <cell r="W906" t="str">
            <v>5330</v>
          </cell>
          <cell r="X906" t="str">
            <v>川上物産農協</v>
          </cell>
        </row>
        <row r="907">
          <cell r="W907" t="str">
            <v>5335</v>
          </cell>
          <cell r="X907" t="str">
            <v>佐久浅間農協</v>
          </cell>
        </row>
        <row r="908">
          <cell r="W908" t="str">
            <v>5348</v>
          </cell>
          <cell r="X908" t="str">
            <v>信州うえだ農協</v>
          </cell>
        </row>
        <row r="909">
          <cell r="W909" t="str">
            <v>5372</v>
          </cell>
          <cell r="X909" t="str">
            <v>信州諏訪農協</v>
          </cell>
        </row>
        <row r="910">
          <cell r="W910" t="str">
            <v>5384</v>
          </cell>
          <cell r="X910" t="str">
            <v>上伊那農協</v>
          </cell>
        </row>
        <row r="911">
          <cell r="W911" t="str">
            <v>5405</v>
          </cell>
          <cell r="X911" t="str">
            <v>みなみ信州農協</v>
          </cell>
        </row>
        <row r="912">
          <cell r="W912" t="str">
            <v>5437</v>
          </cell>
          <cell r="X912" t="str">
            <v>下伊那園芸農協</v>
          </cell>
        </row>
        <row r="913">
          <cell r="W913" t="str">
            <v>5441</v>
          </cell>
          <cell r="X913" t="str">
            <v>木曽農協</v>
          </cell>
        </row>
        <row r="914">
          <cell r="W914" t="str">
            <v>5448</v>
          </cell>
          <cell r="X914" t="str">
            <v>松本ハイランド農協</v>
          </cell>
        </row>
        <row r="915">
          <cell r="W915" t="str">
            <v>5462</v>
          </cell>
          <cell r="X915" t="str">
            <v>洗馬農協</v>
          </cell>
        </row>
        <row r="916">
          <cell r="W916" t="str">
            <v>5466</v>
          </cell>
          <cell r="X916" t="str">
            <v>あづみ農協</v>
          </cell>
        </row>
        <row r="917">
          <cell r="W917" t="str">
            <v>5470</v>
          </cell>
          <cell r="X917" t="str">
            <v>大北農協</v>
          </cell>
        </row>
        <row r="918">
          <cell r="W918" t="str">
            <v>5477</v>
          </cell>
          <cell r="X918" t="str">
            <v>グリーン長野農協</v>
          </cell>
        </row>
        <row r="919">
          <cell r="W919" t="str">
            <v>5491</v>
          </cell>
          <cell r="X919" t="str">
            <v>中野市農協</v>
          </cell>
        </row>
        <row r="920">
          <cell r="W920" t="str">
            <v>5499</v>
          </cell>
          <cell r="X920" t="str">
            <v>ながの農協</v>
          </cell>
        </row>
        <row r="921">
          <cell r="W921" t="str">
            <v>5554</v>
          </cell>
          <cell r="X921" t="str">
            <v>北越後農協</v>
          </cell>
        </row>
        <row r="922">
          <cell r="W922" t="str">
            <v>5568</v>
          </cell>
          <cell r="X922" t="str">
            <v>胎内市農協</v>
          </cell>
        </row>
        <row r="923">
          <cell r="W923" t="str">
            <v>5600</v>
          </cell>
          <cell r="X923" t="str">
            <v>越後中央農協</v>
          </cell>
        </row>
        <row r="924">
          <cell r="W924" t="str">
            <v>5631</v>
          </cell>
          <cell r="X924" t="str">
            <v>にいがた南蒲農協</v>
          </cell>
        </row>
        <row r="925">
          <cell r="W925" t="str">
            <v>5666</v>
          </cell>
          <cell r="X925" t="str">
            <v>越後ながおか農協</v>
          </cell>
        </row>
        <row r="926">
          <cell r="W926" t="str">
            <v>5685</v>
          </cell>
          <cell r="X926" t="str">
            <v>越後さんとう農協</v>
          </cell>
        </row>
        <row r="927">
          <cell r="W927" t="str">
            <v>5690</v>
          </cell>
          <cell r="X927" t="str">
            <v>越後おぢや農協</v>
          </cell>
        </row>
        <row r="928">
          <cell r="W928" t="str">
            <v>5693</v>
          </cell>
          <cell r="X928" t="str">
            <v>北魚沼農協</v>
          </cell>
        </row>
        <row r="929">
          <cell r="W929" t="str">
            <v>5707</v>
          </cell>
          <cell r="X929" t="str">
            <v>みなみ魚沼農協</v>
          </cell>
        </row>
        <row r="930">
          <cell r="W930" t="str">
            <v>5714</v>
          </cell>
          <cell r="X930" t="str">
            <v>十日町農協</v>
          </cell>
        </row>
        <row r="931">
          <cell r="W931" t="str">
            <v>5719</v>
          </cell>
          <cell r="X931" t="str">
            <v>津南町農協</v>
          </cell>
        </row>
        <row r="932">
          <cell r="W932" t="str">
            <v>5720</v>
          </cell>
          <cell r="X932" t="str">
            <v>柏崎農協</v>
          </cell>
        </row>
        <row r="933">
          <cell r="W933" t="str">
            <v>5768</v>
          </cell>
          <cell r="X933" t="str">
            <v>えちご上越農協</v>
          </cell>
        </row>
        <row r="934">
          <cell r="W934" t="str">
            <v>5797</v>
          </cell>
          <cell r="X934" t="str">
            <v>ひすい農協</v>
          </cell>
        </row>
        <row r="935">
          <cell r="W935" t="str">
            <v>5815</v>
          </cell>
          <cell r="X935" t="str">
            <v>かみはやし農協</v>
          </cell>
        </row>
        <row r="936">
          <cell r="W936" t="str">
            <v>5823</v>
          </cell>
          <cell r="X936" t="str">
            <v>にいがた岩船農協</v>
          </cell>
        </row>
        <row r="937">
          <cell r="W937" t="str">
            <v>5832</v>
          </cell>
          <cell r="X937" t="str">
            <v>佐渡農協</v>
          </cell>
        </row>
        <row r="938">
          <cell r="W938" t="str">
            <v>5847</v>
          </cell>
          <cell r="X938" t="str">
            <v>羽茂農協</v>
          </cell>
        </row>
        <row r="939">
          <cell r="W939" t="str">
            <v>5864</v>
          </cell>
          <cell r="X939" t="str">
            <v>新潟市農協</v>
          </cell>
        </row>
        <row r="940">
          <cell r="W940" t="str">
            <v>5877</v>
          </cell>
          <cell r="X940" t="str">
            <v>みな穂農協</v>
          </cell>
        </row>
        <row r="941">
          <cell r="W941" t="str">
            <v>5883</v>
          </cell>
          <cell r="X941" t="str">
            <v>黒部市農協</v>
          </cell>
        </row>
        <row r="942">
          <cell r="W942" t="str">
            <v>5885</v>
          </cell>
          <cell r="X942" t="str">
            <v>魚津市農協</v>
          </cell>
        </row>
        <row r="943">
          <cell r="W943" t="str">
            <v>5888</v>
          </cell>
          <cell r="X943" t="str">
            <v>アルプス農協</v>
          </cell>
        </row>
        <row r="944">
          <cell r="W944" t="str">
            <v>5895</v>
          </cell>
          <cell r="X944" t="str">
            <v>あおば農協</v>
          </cell>
        </row>
        <row r="945">
          <cell r="W945" t="str">
            <v>5897</v>
          </cell>
          <cell r="X945" t="str">
            <v>富山市農協</v>
          </cell>
        </row>
        <row r="946">
          <cell r="W946" t="str">
            <v>5898</v>
          </cell>
          <cell r="X946" t="str">
            <v>なのはな農協</v>
          </cell>
        </row>
        <row r="947">
          <cell r="W947" t="str">
            <v>5906</v>
          </cell>
          <cell r="X947" t="str">
            <v>山田村農協</v>
          </cell>
        </row>
        <row r="948">
          <cell r="W948" t="str">
            <v>5911</v>
          </cell>
          <cell r="X948" t="str">
            <v>いみず野農協</v>
          </cell>
        </row>
        <row r="949">
          <cell r="W949" t="str">
            <v>5916</v>
          </cell>
          <cell r="X949" t="str">
            <v>高岡市農協</v>
          </cell>
        </row>
        <row r="950">
          <cell r="W950" t="str">
            <v>5920</v>
          </cell>
          <cell r="X950" t="str">
            <v>氷見市農協</v>
          </cell>
        </row>
        <row r="951">
          <cell r="W951" t="str">
            <v>5921</v>
          </cell>
          <cell r="X951" t="str">
            <v>となみ野農協</v>
          </cell>
        </row>
        <row r="952">
          <cell r="W952" t="str">
            <v>5927</v>
          </cell>
          <cell r="X952" t="str">
            <v>なんと農協</v>
          </cell>
        </row>
        <row r="953">
          <cell r="W953" t="str">
            <v>5932</v>
          </cell>
          <cell r="X953" t="str">
            <v>いなば農協</v>
          </cell>
        </row>
        <row r="954">
          <cell r="W954" t="str">
            <v>5935</v>
          </cell>
          <cell r="X954" t="str">
            <v>福光農協</v>
          </cell>
        </row>
        <row r="955">
          <cell r="W955" t="str">
            <v>5943</v>
          </cell>
          <cell r="X955" t="str">
            <v>加賀農協</v>
          </cell>
        </row>
        <row r="956">
          <cell r="W956" t="str">
            <v>5962</v>
          </cell>
          <cell r="X956" t="str">
            <v>小松市農協</v>
          </cell>
        </row>
        <row r="957">
          <cell r="W957" t="str">
            <v>5980</v>
          </cell>
          <cell r="X957" t="str">
            <v>根上農協</v>
          </cell>
        </row>
        <row r="958">
          <cell r="W958" t="str">
            <v>5982</v>
          </cell>
          <cell r="X958" t="str">
            <v>能美農協</v>
          </cell>
        </row>
        <row r="959">
          <cell r="W959" t="str">
            <v>5997</v>
          </cell>
          <cell r="X959" t="str">
            <v>松任市農協</v>
          </cell>
        </row>
        <row r="960">
          <cell r="W960" t="str">
            <v>6010</v>
          </cell>
          <cell r="X960" t="str">
            <v>野々市農協</v>
          </cell>
        </row>
        <row r="961">
          <cell r="W961" t="str">
            <v>6012</v>
          </cell>
          <cell r="X961" t="str">
            <v>白山農協</v>
          </cell>
        </row>
        <row r="962">
          <cell r="W962" t="str">
            <v>6024</v>
          </cell>
          <cell r="X962" t="str">
            <v>金沢中央農協</v>
          </cell>
        </row>
        <row r="963">
          <cell r="W963" t="str">
            <v>6025</v>
          </cell>
          <cell r="X963" t="str">
            <v>金沢市農協</v>
          </cell>
        </row>
        <row r="964">
          <cell r="W964" t="str">
            <v>6062</v>
          </cell>
          <cell r="X964" t="str">
            <v>石川かほく農協</v>
          </cell>
        </row>
        <row r="965">
          <cell r="W965" t="str">
            <v>6076</v>
          </cell>
          <cell r="X965" t="str">
            <v>はくい農協</v>
          </cell>
        </row>
        <row r="966">
          <cell r="W966" t="str">
            <v>6084</v>
          </cell>
          <cell r="X966" t="str">
            <v>志賀農協</v>
          </cell>
        </row>
        <row r="967">
          <cell r="W967" t="str">
            <v>6094</v>
          </cell>
          <cell r="X967" t="str">
            <v>能登わかば農協</v>
          </cell>
        </row>
        <row r="968">
          <cell r="W968" t="str">
            <v>6113</v>
          </cell>
          <cell r="X968" t="str">
            <v>おおぞら農協</v>
          </cell>
        </row>
        <row r="969">
          <cell r="W969" t="str">
            <v>6121</v>
          </cell>
          <cell r="X969" t="str">
            <v>内浦町農協</v>
          </cell>
        </row>
        <row r="970">
          <cell r="W970" t="str">
            <v>6122</v>
          </cell>
          <cell r="X970" t="str">
            <v>珠洲市農協</v>
          </cell>
        </row>
        <row r="971">
          <cell r="W971" t="str">
            <v>6129</v>
          </cell>
          <cell r="X971" t="str">
            <v>ぎふ農協</v>
          </cell>
        </row>
        <row r="972">
          <cell r="W972" t="str">
            <v>6175</v>
          </cell>
          <cell r="X972" t="str">
            <v>西美濃農協</v>
          </cell>
        </row>
        <row r="973">
          <cell r="W973" t="str">
            <v>6198</v>
          </cell>
          <cell r="X973" t="str">
            <v>いび川農協</v>
          </cell>
        </row>
        <row r="974">
          <cell r="W974" t="str">
            <v>6242</v>
          </cell>
          <cell r="X974" t="str">
            <v>めぐみの農協</v>
          </cell>
        </row>
        <row r="975">
          <cell r="W975" t="str">
            <v>6265</v>
          </cell>
          <cell r="X975" t="str">
            <v>陶都信用農協</v>
          </cell>
        </row>
        <row r="976">
          <cell r="W976" t="str">
            <v>6287</v>
          </cell>
          <cell r="X976" t="str">
            <v>東美濃農協</v>
          </cell>
        </row>
        <row r="977">
          <cell r="W977" t="str">
            <v>6313</v>
          </cell>
          <cell r="X977" t="str">
            <v>飛騨農協</v>
          </cell>
        </row>
        <row r="978">
          <cell r="W978" t="str">
            <v>6345</v>
          </cell>
          <cell r="X978" t="str">
            <v>富士伊豆農業協同組合</v>
          </cell>
        </row>
        <row r="979">
          <cell r="W979" t="str">
            <v>6363</v>
          </cell>
          <cell r="X979" t="str">
            <v>清水農協</v>
          </cell>
        </row>
        <row r="980">
          <cell r="W980" t="str">
            <v>6373</v>
          </cell>
          <cell r="X980" t="str">
            <v>静岡市農協</v>
          </cell>
        </row>
        <row r="981">
          <cell r="W981" t="str">
            <v>6377</v>
          </cell>
          <cell r="X981" t="str">
            <v>大井川農協</v>
          </cell>
        </row>
        <row r="982">
          <cell r="W982" t="str">
            <v>6382</v>
          </cell>
          <cell r="X982" t="str">
            <v>ハイナン農協</v>
          </cell>
        </row>
        <row r="983">
          <cell r="W983" t="str">
            <v>6386</v>
          </cell>
          <cell r="X983" t="str">
            <v>掛川市農協</v>
          </cell>
        </row>
        <row r="984">
          <cell r="W984" t="str">
            <v>6387</v>
          </cell>
          <cell r="X984" t="str">
            <v>遠州夢咲農協</v>
          </cell>
        </row>
        <row r="985">
          <cell r="W985" t="str">
            <v>6391</v>
          </cell>
          <cell r="X985" t="str">
            <v>遠州中央農協</v>
          </cell>
        </row>
        <row r="986">
          <cell r="W986" t="str">
            <v>6403</v>
          </cell>
          <cell r="X986" t="str">
            <v>とぴあ浜松農協</v>
          </cell>
        </row>
        <row r="987">
          <cell r="W987" t="str">
            <v>6423</v>
          </cell>
          <cell r="X987" t="str">
            <v>三ケ日町農協</v>
          </cell>
        </row>
        <row r="988">
          <cell r="W988" t="str">
            <v>6430</v>
          </cell>
          <cell r="X988" t="str">
            <v>なごや農協</v>
          </cell>
        </row>
        <row r="989">
          <cell r="W989" t="str">
            <v>6436</v>
          </cell>
          <cell r="X989" t="str">
            <v>天白信用農協</v>
          </cell>
        </row>
        <row r="990">
          <cell r="W990" t="str">
            <v>6443</v>
          </cell>
          <cell r="X990" t="str">
            <v>緑信用農協</v>
          </cell>
        </row>
        <row r="991">
          <cell r="W991" t="str">
            <v>6451</v>
          </cell>
          <cell r="X991" t="str">
            <v>尾張中央農協</v>
          </cell>
        </row>
        <row r="992">
          <cell r="W992" t="str">
            <v>6456</v>
          </cell>
          <cell r="X992" t="str">
            <v>西春日井農協</v>
          </cell>
        </row>
        <row r="993">
          <cell r="W993" t="str">
            <v>6466</v>
          </cell>
          <cell r="X993" t="str">
            <v>あいち尾東農協</v>
          </cell>
        </row>
        <row r="994">
          <cell r="W994" t="str">
            <v>6470</v>
          </cell>
          <cell r="X994" t="str">
            <v>愛知北農協</v>
          </cell>
        </row>
        <row r="995">
          <cell r="W995" t="str">
            <v>6483</v>
          </cell>
          <cell r="X995" t="str">
            <v>愛知西農協</v>
          </cell>
        </row>
        <row r="996">
          <cell r="W996" t="str">
            <v>6503</v>
          </cell>
          <cell r="X996" t="str">
            <v>海部東農協</v>
          </cell>
        </row>
        <row r="997">
          <cell r="W997" t="str">
            <v>6514</v>
          </cell>
          <cell r="X997" t="str">
            <v>あいち海部農協</v>
          </cell>
        </row>
        <row r="998">
          <cell r="W998" t="str">
            <v>6531</v>
          </cell>
          <cell r="X998" t="str">
            <v>あいち知多農協</v>
          </cell>
        </row>
        <row r="999">
          <cell r="W999" t="str">
            <v>6552</v>
          </cell>
          <cell r="X999" t="str">
            <v>あいち中央農協</v>
          </cell>
        </row>
        <row r="1000">
          <cell r="W1000" t="str">
            <v>6560</v>
          </cell>
          <cell r="X1000" t="str">
            <v>西三河農協</v>
          </cell>
        </row>
        <row r="1001">
          <cell r="W1001" t="str">
            <v>6572</v>
          </cell>
          <cell r="X1001" t="str">
            <v>あいち三河農協</v>
          </cell>
        </row>
        <row r="1002">
          <cell r="W1002" t="str">
            <v>6582</v>
          </cell>
          <cell r="X1002" t="str">
            <v>あいち豊田農協</v>
          </cell>
        </row>
        <row r="1003">
          <cell r="W1003" t="str">
            <v>6591</v>
          </cell>
          <cell r="X1003" t="str">
            <v>愛知東農協</v>
          </cell>
        </row>
        <row r="1004">
          <cell r="W1004" t="str">
            <v>6606</v>
          </cell>
          <cell r="X1004" t="str">
            <v>蒲郡市農協</v>
          </cell>
        </row>
        <row r="1005">
          <cell r="W1005" t="str">
            <v>6612</v>
          </cell>
          <cell r="X1005" t="str">
            <v>ひまわり農協</v>
          </cell>
        </row>
        <row r="1006">
          <cell r="W1006" t="str">
            <v>6615</v>
          </cell>
          <cell r="X1006" t="str">
            <v>愛知みなみ農協</v>
          </cell>
        </row>
        <row r="1007">
          <cell r="W1007" t="str">
            <v>6618</v>
          </cell>
          <cell r="X1007" t="str">
            <v>豊橋農協</v>
          </cell>
        </row>
        <row r="1008">
          <cell r="W1008" t="str">
            <v>6649</v>
          </cell>
          <cell r="X1008" t="str">
            <v>三重北農協</v>
          </cell>
        </row>
        <row r="1009">
          <cell r="W1009" t="str">
            <v>6665</v>
          </cell>
          <cell r="X1009" t="str">
            <v>鈴鹿農協</v>
          </cell>
        </row>
        <row r="1010">
          <cell r="W1010" t="str">
            <v>6673</v>
          </cell>
          <cell r="X1010" t="str">
            <v>津安芸農協</v>
          </cell>
        </row>
        <row r="1011">
          <cell r="W1011" t="str">
            <v>6677</v>
          </cell>
          <cell r="X1011" t="str">
            <v>みえなか農協</v>
          </cell>
        </row>
        <row r="1012">
          <cell r="W1012" t="str">
            <v>6697</v>
          </cell>
          <cell r="X1012" t="str">
            <v>多気郡農協</v>
          </cell>
        </row>
        <row r="1013">
          <cell r="W1013" t="str">
            <v>6731</v>
          </cell>
          <cell r="X1013" t="str">
            <v>伊勢農協</v>
          </cell>
        </row>
        <row r="1014">
          <cell r="W1014" t="str">
            <v>6758</v>
          </cell>
          <cell r="X1014" t="str">
            <v>伊賀ふるさと農協</v>
          </cell>
        </row>
        <row r="1015">
          <cell r="W1015" t="str">
            <v>6785</v>
          </cell>
          <cell r="X1015" t="str">
            <v>福井県農協</v>
          </cell>
        </row>
        <row r="1016">
          <cell r="W1016" t="str">
            <v>6853</v>
          </cell>
          <cell r="X1016" t="str">
            <v>越前たけふ農協</v>
          </cell>
        </row>
        <row r="1017">
          <cell r="W1017" t="str">
            <v>6874</v>
          </cell>
          <cell r="X1017" t="str">
            <v>レーク滋賀農協</v>
          </cell>
        </row>
        <row r="1018">
          <cell r="W1018" t="str">
            <v>6889</v>
          </cell>
          <cell r="X1018" t="str">
            <v>甲賀農協</v>
          </cell>
        </row>
        <row r="1019">
          <cell r="W1019" t="str">
            <v>6897</v>
          </cell>
          <cell r="X1019" t="str">
            <v>グリーン近江農協</v>
          </cell>
        </row>
        <row r="1020">
          <cell r="W1020" t="str">
            <v>6900</v>
          </cell>
          <cell r="X1020" t="str">
            <v>滋賀蒲生町農協</v>
          </cell>
        </row>
        <row r="1021">
          <cell r="W1021" t="str">
            <v>6909</v>
          </cell>
          <cell r="X1021" t="str">
            <v>東能登川農協</v>
          </cell>
        </row>
        <row r="1022">
          <cell r="W1022" t="str">
            <v>6911</v>
          </cell>
          <cell r="X1022" t="str">
            <v>湖東農協</v>
          </cell>
        </row>
        <row r="1023">
          <cell r="W1023" t="str">
            <v>6912</v>
          </cell>
          <cell r="X1023" t="str">
            <v>東びわこ農協</v>
          </cell>
        </row>
        <row r="1024">
          <cell r="W1024" t="str">
            <v>6919</v>
          </cell>
          <cell r="X1024" t="str">
            <v>レーク伊吹農協</v>
          </cell>
        </row>
        <row r="1025">
          <cell r="W1025" t="str">
            <v>6924</v>
          </cell>
          <cell r="X1025" t="str">
            <v>北びわこ農協</v>
          </cell>
        </row>
        <row r="1026">
          <cell r="W1026" t="str">
            <v>6941</v>
          </cell>
          <cell r="X1026" t="str">
            <v>京都市農協</v>
          </cell>
        </row>
        <row r="1027">
          <cell r="W1027" t="str">
            <v>6956</v>
          </cell>
          <cell r="X1027" t="str">
            <v>京都中央農協</v>
          </cell>
        </row>
        <row r="1028">
          <cell r="W1028" t="str">
            <v>6961</v>
          </cell>
          <cell r="X1028" t="str">
            <v>京都やましろ農協</v>
          </cell>
        </row>
        <row r="1029">
          <cell r="W1029" t="str">
            <v>6990</v>
          </cell>
          <cell r="X1029" t="str">
            <v>京都農協</v>
          </cell>
        </row>
        <row r="1030">
          <cell r="W1030" t="str">
            <v>6996</v>
          </cell>
          <cell r="X1030" t="str">
            <v>京都丹の国農協</v>
          </cell>
        </row>
        <row r="1031">
          <cell r="W1031" t="str">
            <v>7025</v>
          </cell>
          <cell r="X1031" t="str">
            <v>北大阪農協</v>
          </cell>
        </row>
        <row r="1032">
          <cell r="W1032" t="str">
            <v>7029</v>
          </cell>
          <cell r="X1032" t="str">
            <v>高槻市農協</v>
          </cell>
        </row>
        <row r="1033">
          <cell r="W1033" t="str">
            <v>7032</v>
          </cell>
          <cell r="X1033" t="str">
            <v>茨木市農協</v>
          </cell>
        </row>
        <row r="1034">
          <cell r="W1034" t="str">
            <v>7041</v>
          </cell>
          <cell r="X1034" t="str">
            <v>大阪北部農協</v>
          </cell>
        </row>
        <row r="1035">
          <cell r="W1035" t="str">
            <v>7087</v>
          </cell>
          <cell r="X1035" t="str">
            <v>大阪泉州農協</v>
          </cell>
        </row>
        <row r="1036">
          <cell r="W1036" t="str">
            <v>7092</v>
          </cell>
          <cell r="X1036" t="str">
            <v>いずみの農協</v>
          </cell>
        </row>
        <row r="1037">
          <cell r="W1037" t="str">
            <v>7111</v>
          </cell>
          <cell r="X1037" t="str">
            <v>堺市農協</v>
          </cell>
        </row>
        <row r="1038">
          <cell r="W1038" t="str">
            <v>7139</v>
          </cell>
          <cell r="X1038" t="str">
            <v>大阪南農協</v>
          </cell>
        </row>
        <row r="1039">
          <cell r="W1039" t="str">
            <v>7156</v>
          </cell>
          <cell r="X1039" t="str">
            <v>グリーン大阪農協</v>
          </cell>
        </row>
        <row r="1040">
          <cell r="W1040" t="str">
            <v>7164</v>
          </cell>
          <cell r="X1040" t="str">
            <v>大阪中河内農協</v>
          </cell>
        </row>
        <row r="1041">
          <cell r="W1041" t="str">
            <v>7184</v>
          </cell>
          <cell r="X1041" t="str">
            <v>大阪東部農協</v>
          </cell>
        </row>
        <row r="1042">
          <cell r="W1042" t="str">
            <v>7191</v>
          </cell>
          <cell r="X1042" t="str">
            <v>九個荘農協</v>
          </cell>
        </row>
        <row r="1043">
          <cell r="W1043" t="str">
            <v>7193</v>
          </cell>
          <cell r="X1043" t="str">
            <v>北河内農協</v>
          </cell>
        </row>
        <row r="1044">
          <cell r="W1044" t="str">
            <v>7200</v>
          </cell>
          <cell r="X1044" t="str">
            <v>大阪市農協</v>
          </cell>
        </row>
        <row r="1045">
          <cell r="W1045" t="str">
            <v>7213</v>
          </cell>
          <cell r="X1045" t="str">
            <v>兵庫六甲農協</v>
          </cell>
        </row>
        <row r="1046">
          <cell r="W1046" t="str">
            <v>7239</v>
          </cell>
          <cell r="X1046" t="str">
            <v>あかし農協</v>
          </cell>
        </row>
        <row r="1047">
          <cell r="W1047" t="str">
            <v>7240</v>
          </cell>
          <cell r="X1047" t="str">
            <v>兵庫南農協</v>
          </cell>
        </row>
        <row r="1048">
          <cell r="W1048" t="str">
            <v>7249</v>
          </cell>
          <cell r="X1048" t="str">
            <v>みのり農協</v>
          </cell>
        </row>
        <row r="1049">
          <cell r="W1049" t="str">
            <v>7264</v>
          </cell>
          <cell r="X1049" t="str">
            <v>兵庫みらい農協</v>
          </cell>
        </row>
        <row r="1050">
          <cell r="W1050" t="str">
            <v>7274</v>
          </cell>
          <cell r="X1050" t="str">
            <v>加古川市南農協</v>
          </cell>
        </row>
        <row r="1051">
          <cell r="W1051" t="str">
            <v>7288</v>
          </cell>
          <cell r="X1051" t="str">
            <v>兵庫西農協</v>
          </cell>
        </row>
        <row r="1052">
          <cell r="W1052" t="str">
            <v>7316</v>
          </cell>
          <cell r="X1052" t="str">
            <v>相生市農協</v>
          </cell>
        </row>
        <row r="1053">
          <cell r="W1053" t="str">
            <v>7326</v>
          </cell>
          <cell r="X1053" t="str">
            <v>ハリマ農協</v>
          </cell>
        </row>
        <row r="1054">
          <cell r="W1054" t="str">
            <v>7338</v>
          </cell>
          <cell r="X1054" t="str">
            <v>たじま農協</v>
          </cell>
        </row>
        <row r="1055">
          <cell r="W1055" t="str">
            <v>7353</v>
          </cell>
          <cell r="X1055" t="str">
            <v>丹波ひかみ農協</v>
          </cell>
        </row>
        <row r="1056">
          <cell r="W1056" t="str">
            <v>7362</v>
          </cell>
          <cell r="X1056" t="str">
            <v>丹波ささやま農協</v>
          </cell>
        </row>
        <row r="1057">
          <cell r="W1057" t="str">
            <v>7363</v>
          </cell>
          <cell r="X1057" t="str">
            <v>淡路日の出農協</v>
          </cell>
        </row>
        <row r="1058">
          <cell r="W1058" t="str">
            <v>7373</v>
          </cell>
          <cell r="X1058" t="str">
            <v>あわじ島農協</v>
          </cell>
        </row>
        <row r="1059">
          <cell r="W1059" t="str">
            <v>7387</v>
          </cell>
          <cell r="X1059" t="str">
            <v>奈良県農協</v>
          </cell>
        </row>
        <row r="1060">
          <cell r="W1060" t="str">
            <v>7532</v>
          </cell>
          <cell r="X1060" t="str">
            <v>わかやま農協</v>
          </cell>
        </row>
        <row r="1061">
          <cell r="W1061" t="str">
            <v>7541</v>
          </cell>
          <cell r="X1061" t="str">
            <v>ながみね農協</v>
          </cell>
        </row>
        <row r="1062">
          <cell r="W1062" t="str">
            <v>7543</v>
          </cell>
          <cell r="X1062" t="str">
            <v>紀の里農協</v>
          </cell>
        </row>
        <row r="1063">
          <cell r="W1063" t="str">
            <v>7550</v>
          </cell>
          <cell r="X1063" t="str">
            <v>紀北川上農協</v>
          </cell>
        </row>
        <row r="1064">
          <cell r="W1064" t="str">
            <v>7559</v>
          </cell>
          <cell r="X1064" t="str">
            <v>ありだ農協</v>
          </cell>
        </row>
        <row r="1065">
          <cell r="W1065" t="str">
            <v>7565</v>
          </cell>
          <cell r="X1065" t="str">
            <v>紀州農協</v>
          </cell>
        </row>
        <row r="1066">
          <cell r="W1066" t="str">
            <v>7576</v>
          </cell>
          <cell r="X1066" t="str">
            <v>紀南農協</v>
          </cell>
        </row>
        <row r="1067">
          <cell r="W1067" t="str">
            <v>7591</v>
          </cell>
          <cell r="X1067" t="str">
            <v>みくまの農協</v>
          </cell>
        </row>
        <row r="1068">
          <cell r="W1068" t="str">
            <v>7601</v>
          </cell>
          <cell r="X1068" t="str">
            <v>鳥取いなば農協</v>
          </cell>
        </row>
        <row r="1069">
          <cell r="W1069" t="str">
            <v>7625</v>
          </cell>
          <cell r="X1069" t="str">
            <v>鳥取中央農協</v>
          </cell>
        </row>
        <row r="1070">
          <cell r="W1070" t="str">
            <v>7641</v>
          </cell>
          <cell r="X1070" t="str">
            <v>鳥取西部農協</v>
          </cell>
        </row>
        <row r="1071">
          <cell r="W1071" t="str">
            <v>7708</v>
          </cell>
          <cell r="X1071" t="str">
            <v>島根県農協</v>
          </cell>
        </row>
        <row r="1072">
          <cell r="W1072" t="str">
            <v>7755</v>
          </cell>
          <cell r="X1072" t="str">
            <v>岡山市農協</v>
          </cell>
        </row>
        <row r="1073">
          <cell r="W1073" t="str">
            <v>7837</v>
          </cell>
          <cell r="X1073" t="str">
            <v>晴れの国岡山農協</v>
          </cell>
        </row>
        <row r="1074">
          <cell r="W1074" t="str">
            <v>7909</v>
          </cell>
          <cell r="X1074" t="str">
            <v>広島市農協</v>
          </cell>
        </row>
        <row r="1075">
          <cell r="W1075" t="str">
            <v>7913</v>
          </cell>
          <cell r="X1075" t="str">
            <v>呉農協</v>
          </cell>
        </row>
        <row r="1076">
          <cell r="W1076" t="str">
            <v>7916</v>
          </cell>
          <cell r="X1076" t="str">
            <v>安芸農協</v>
          </cell>
        </row>
        <row r="1077">
          <cell r="W1077" t="str">
            <v>7938</v>
          </cell>
          <cell r="X1077" t="str">
            <v>佐伯中央農協</v>
          </cell>
        </row>
        <row r="1078">
          <cell r="W1078" t="str">
            <v>7981</v>
          </cell>
          <cell r="X1078" t="str">
            <v>広島北部農協</v>
          </cell>
        </row>
        <row r="1079">
          <cell r="W1079" t="str">
            <v>7994</v>
          </cell>
          <cell r="X1079" t="str">
            <v>広島中央農協</v>
          </cell>
        </row>
        <row r="1080">
          <cell r="W1080" t="str">
            <v>8011</v>
          </cell>
          <cell r="X1080" t="str">
            <v>芸南農協</v>
          </cell>
        </row>
        <row r="1081">
          <cell r="W1081" t="str">
            <v>8019</v>
          </cell>
          <cell r="X1081" t="str">
            <v>広島ゆたか農協</v>
          </cell>
        </row>
        <row r="1082">
          <cell r="W1082" t="str">
            <v>8027</v>
          </cell>
          <cell r="X1082" t="str">
            <v>三原農協</v>
          </cell>
        </row>
        <row r="1083">
          <cell r="W1083" t="str">
            <v>8029</v>
          </cell>
          <cell r="X1083" t="str">
            <v>尾道市農協</v>
          </cell>
        </row>
        <row r="1084">
          <cell r="W1084" t="str">
            <v>8047</v>
          </cell>
          <cell r="X1084" t="str">
            <v>福山市農協</v>
          </cell>
        </row>
        <row r="1085">
          <cell r="W1085" t="str">
            <v>8069</v>
          </cell>
          <cell r="X1085" t="str">
            <v>三次農協</v>
          </cell>
        </row>
        <row r="1086">
          <cell r="W1086" t="str">
            <v>8076</v>
          </cell>
          <cell r="X1086" t="str">
            <v>庄原農協</v>
          </cell>
        </row>
        <row r="1087">
          <cell r="W1087" t="str">
            <v>8134</v>
          </cell>
          <cell r="X1087" t="str">
            <v>山口県農協</v>
          </cell>
        </row>
        <row r="1088">
          <cell r="W1088" t="str">
            <v>8231</v>
          </cell>
          <cell r="X1088" t="str">
            <v>徳島市農協</v>
          </cell>
        </row>
        <row r="1089">
          <cell r="W1089" t="str">
            <v>8234</v>
          </cell>
          <cell r="X1089" t="str">
            <v>東とくしま農協</v>
          </cell>
        </row>
        <row r="1090">
          <cell r="W1090" t="str">
            <v>8242</v>
          </cell>
          <cell r="X1090" t="str">
            <v>名西郡農協</v>
          </cell>
        </row>
        <row r="1091">
          <cell r="W1091" t="str">
            <v>8252</v>
          </cell>
          <cell r="X1091" t="str">
            <v>板野郡農協</v>
          </cell>
        </row>
        <row r="1092">
          <cell r="W1092" t="str">
            <v>8257</v>
          </cell>
          <cell r="X1092" t="str">
            <v>徳島北農協</v>
          </cell>
        </row>
        <row r="1093">
          <cell r="W1093" t="str">
            <v>8261</v>
          </cell>
          <cell r="X1093" t="str">
            <v>大津松茂農協</v>
          </cell>
        </row>
        <row r="1094">
          <cell r="W1094" t="str">
            <v>8263</v>
          </cell>
          <cell r="X1094" t="str">
            <v>里浦農協</v>
          </cell>
        </row>
        <row r="1095">
          <cell r="W1095" t="str">
            <v>8268</v>
          </cell>
          <cell r="X1095" t="str">
            <v>阿南農協</v>
          </cell>
        </row>
        <row r="1096">
          <cell r="W1096" t="str">
            <v>8288</v>
          </cell>
          <cell r="X1096" t="str">
            <v>かいふ農協</v>
          </cell>
        </row>
        <row r="1097">
          <cell r="W1097" t="str">
            <v>8296</v>
          </cell>
          <cell r="X1097" t="str">
            <v>阿波市農協</v>
          </cell>
        </row>
        <row r="1098">
          <cell r="W1098" t="str">
            <v>8305</v>
          </cell>
          <cell r="X1098" t="str">
            <v>麻植郡農協</v>
          </cell>
        </row>
        <row r="1099">
          <cell r="W1099" t="str">
            <v>8312</v>
          </cell>
          <cell r="X1099" t="str">
            <v>美馬農協</v>
          </cell>
        </row>
        <row r="1100">
          <cell r="W1100" t="str">
            <v>8323</v>
          </cell>
          <cell r="X1100" t="str">
            <v>阿波みよし農協</v>
          </cell>
        </row>
        <row r="1101">
          <cell r="W1101" t="str">
            <v>8332</v>
          </cell>
          <cell r="X1101" t="str">
            <v>香川県農協</v>
          </cell>
        </row>
        <row r="1102">
          <cell r="W1102" t="str">
            <v>8389</v>
          </cell>
          <cell r="X1102" t="str">
            <v>うま農協</v>
          </cell>
        </row>
        <row r="1103">
          <cell r="W1103" t="str">
            <v>8397</v>
          </cell>
          <cell r="X1103" t="str">
            <v>えひめ未来農協</v>
          </cell>
        </row>
        <row r="1104">
          <cell r="W1104" t="str">
            <v>8398</v>
          </cell>
          <cell r="X1104" t="str">
            <v>周桑農協</v>
          </cell>
        </row>
        <row r="1105">
          <cell r="W1105" t="str">
            <v>8400</v>
          </cell>
          <cell r="X1105" t="str">
            <v>越智今治農協</v>
          </cell>
        </row>
        <row r="1106">
          <cell r="W1106" t="str">
            <v>8401</v>
          </cell>
          <cell r="X1106" t="str">
            <v>今治立花農協</v>
          </cell>
        </row>
        <row r="1107">
          <cell r="W1107" t="str">
            <v>8425</v>
          </cell>
          <cell r="X1107" t="str">
            <v>松山市農協</v>
          </cell>
        </row>
        <row r="1108">
          <cell r="W1108" t="str">
            <v>8457</v>
          </cell>
          <cell r="X1108" t="str">
            <v>愛媛たいき農協</v>
          </cell>
        </row>
        <row r="1109">
          <cell r="W1109" t="str">
            <v>8463</v>
          </cell>
          <cell r="X1109" t="str">
            <v>西宇和農協</v>
          </cell>
        </row>
        <row r="1110">
          <cell r="W1110" t="str">
            <v>8477</v>
          </cell>
          <cell r="X1110" t="str">
            <v>東宇和農協</v>
          </cell>
        </row>
        <row r="1111">
          <cell r="W1111" t="str">
            <v>8482</v>
          </cell>
          <cell r="X1111" t="str">
            <v>えひめ南農協</v>
          </cell>
        </row>
        <row r="1112">
          <cell r="W1112" t="str">
            <v>8500</v>
          </cell>
          <cell r="X1112" t="str">
            <v>えひめ中央農協</v>
          </cell>
        </row>
        <row r="1113">
          <cell r="W1113" t="str">
            <v>8551</v>
          </cell>
          <cell r="X1113" t="str">
            <v>高知市農協</v>
          </cell>
        </row>
        <row r="1114">
          <cell r="W1114" t="str">
            <v>8582</v>
          </cell>
          <cell r="X1114" t="str">
            <v>高知県農協</v>
          </cell>
        </row>
        <row r="1115">
          <cell r="W1115" t="str">
            <v>8589</v>
          </cell>
          <cell r="X1115" t="str">
            <v>土佐くろしお農協</v>
          </cell>
        </row>
        <row r="1116">
          <cell r="W1116" t="str">
            <v>8621</v>
          </cell>
          <cell r="X1116" t="str">
            <v>宗像農協</v>
          </cell>
        </row>
        <row r="1117">
          <cell r="W1117" t="str">
            <v>8626</v>
          </cell>
          <cell r="X1117" t="str">
            <v>粕屋農協</v>
          </cell>
        </row>
        <row r="1118">
          <cell r="W1118" t="str">
            <v>8632</v>
          </cell>
          <cell r="X1118" t="str">
            <v>福岡市東部農協</v>
          </cell>
        </row>
        <row r="1119">
          <cell r="W1119" t="str">
            <v>8633</v>
          </cell>
          <cell r="X1119" t="str">
            <v>福岡市農協</v>
          </cell>
        </row>
        <row r="1120">
          <cell r="W1120" t="str">
            <v>8635</v>
          </cell>
          <cell r="X1120" t="str">
            <v>糸島農協</v>
          </cell>
        </row>
        <row r="1121">
          <cell r="W1121" t="str">
            <v>8636</v>
          </cell>
          <cell r="X1121" t="str">
            <v>筑紫農協</v>
          </cell>
        </row>
        <row r="1122">
          <cell r="W1122" t="str">
            <v>8645</v>
          </cell>
          <cell r="X1122" t="str">
            <v>筑前あさくら農協</v>
          </cell>
        </row>
        <row r="1123">
          <cell r="W1123" t="str">
            <v>8653</v>
          </cell>
          <cell r="X1123" t="str">
            <v>にじ農協</v>
          </cell>
        </row>
        <row r="1124">
          <cell r="W1124" t="str">
            <v>8656</v>
          </cell>
          <cell r="X1124" t="str">
            <v>みい農協</v>
          </cell>
        </row>
        <row r="1125">
          <cell r="W1125" t="str">
            <v>8660</v>
          </cell>
          <cell r="X1125" t="str">
            <v>久留米市農協</v>
          </cell>
        </row>
        <row r="1126">
          <cell r="W1126" t="str">
            <v>8664</v>
          </cell>
          <cell r="X1126" t="str">
            <v>三潴町農協</v>
          </cell>
        </row>
        <row r="1127">
          <cell r="W1127" t="str">
            <v>8667</v>
          </cell>
          <cell r="X1127" t="str">
            <v>福岡大城農協</v>
          </cell>
        </row>
        <row r="1128">
          <cell r="W1128" t="str">
            <v>8668</v>
          </cell>
          <cell r="X1128" t="str">
            <v>福岡八女農協</v>
          </cell>
        </row>
        <row r="1129">
          <cell r="W1129" t="str">
            <v>8680</v>
          </cell>
          <cell r="X1129" t="str">
            <v>柳川農協</v>
          </cell>
        </row>
        <row r="1130">
          <cell r="W1130" t="str">
            <v>8689</v>
          </cell>
          <cell r="X1130" t="str">
            <v>南筑後農協</v>
          </cell>
        </row>
        <row r="1131">
          <cell r="W1131" t="str">
            <v>8692</v>
          </cell>
          <cell r="X1131" t="str">
            <v>北九州農協</v>
          </cell>
        </row>
        <row r="1132">
          <cell r="W1132" t="str">
            <v>8694</v>
          </cell>
          <cell r="X1132" t="str">
            <v>直鞍農協</v>
          </cell>
        </row>
        <row r="1133">
          <cell r="W1133" t="str">
            <v>8701</v>
          </cell>
          <cell r="X1133" t="str">
            <v>福岡嘉穂農協</v>
          </cell>
        </row>
        <row r="1134">
          <cell r="W1134" t="str">
            <v>8715</v>
          </cell>
          <cell r="X1134" t="str">
            <v>田川農協</v>
          </cell>
        </row>
        <row r="1135">
          <cell r="W1135" t="str">
            <v>8730</v>
          </cell>
          <cell r="X1135" t="str">
            <v>福岡京築農協</v>
          </cell>
        </row>
        <row r="1136">
          <cell r="W1136" t="str">
            <v>8740</v>
          </cell>
          <cell r="X1136" t="str">
            <v>佐賀市中央農協</v>
          </cell>
        </row>
        <row r="1137">
          <cell r="W1137" t="str">
            <v>8762</v>
          </cell>
          <cell r="X1137" t="str">
            <v>佐賀県農協</v>
          </cell>
        </row>
        <row r="1138">
          <cell r="W1138" t="str">
            <v>8766</v>
          </cell>
          <cell r="X1138" t="str">
            <v>唐津農協</v>
          </cell>
        </row>
        <row r="1139">
          <cell r="W1139" t="str">
            <v>8771</v>
          </cell>
          <cell r="X1139" t="str">
            <v>伊万里市農協</v>
          </cell>
        </row>
        <row r="1140">
          <cell r="W1140" t="str">
            <v>8794</v>
          </cell>
          <cell r="X1140" t="str">
            <v>長崎西彼農協</v>
          </cell>
        </row>
        <row r="1141">
          <cell r="W1141" t="str">
            <v>8813</v>
          </cell>
          <cell r="X1141" t="str">
            <v>長崎県央農協</v>
          </cell>
        </row>
        <row r="1142">
          <cell r="W1142" t="str">
            <v>8829</v>
          </cell>
          <cell r="X1142" t="str">
            <v>島原雲仙農協</v>
          </cell>
        </row>
        <row r="1143">
          <cell r="W1143" t="str">
            <v>8857</v>
          </cell>
          <cell r="X1143" t="str">
            <v>ながさき西海農協</v>
          </cell>
        </row>
        <row r="1144">
          <cell r="W1144" t="str">
            <v>8893</v>
          </cell>
          <cell r="X1144" t="str">
            <v>ごとう農協</v>
          </cell>
        </row>
        <row r="1145">
          <cell r="W1145" t="str">
            <v>8905</v>
          </cell>
          <cell r="X1145" t="str">
            <v>壱岐市農協</v>
          </cell>
        </row>
        <row r="1146">
          <cell r="W1146" t="str">
            <v>8906</v>
          </cell>
          <cell r="X1146" t="str">
            <v>対馬農協</v>
          </cell>
        </row>
        <row r="1147">
          <cell r="W1147" t="str">
            <v>8916</v>
          </cell>
          <cell r="X1147" t="str">
            <v>熊本市農協</v>
          </cell>
        </row>
        <row r="1148">
          <cell r="W1148" t="str">
            <v>8926</v>
          </cell>
          <cell r="X1148" t="str">
            <v>玉名農協</v>
          </cell>
        </row>
        <row r="1149">
          <cell r="W1149" t="str">
            <v>8941</v>
          </cell>
          <cell r="X1149" t="str">
            <v>鹿本農協</v>
          </cell>
        </row>
        <row r="1150">
          <cell r="W1150" t="str">
            <v>8949</v>
          </cell>
          <cell r="X1150" t="str">
            <v>菊池地域農協</v>
          </cell>
        </row>
        <row r="1151">
          <cell r="W1151" t="str">
            <v>8964</v>
          </cell>
          <cell r="X1151" t="str">
            <v>阿蘇農協</v>
          </cell>
        </row>
        <row r="1152">
          <cell r="W1152" t="str">
            <v>8982</v>
          </cell>
          <cell r="X1152" t="str">
            <v>上益城農協</v>
          </cell>
        </row>
        <row r="1153">
          <cell r="W1153" t="str">
            <v>9010</v>
          </cell>
          <cell r="X1153" t="str">
            <v>熊本宇城農協</v>
          </cell>
        </row>
        <row r="1154">
          <cell r="W1154" t="str">
            <v>9017</v>
          </cell>
          <cell r="X1154" t="str">
            <v>八代地域農協</v>
          </cell>
        </row>
        <row r="1155">
          <cell r="W1155" t="str">
            <v>9043</v>
          </cell>
          <cell r="X1155" t="str">
            <v>あしきた農協</v>
          </cell>
        </row>
        <row r="1156">
          <cell r="W1156" t="str">
            <v>9048</v>
          </cell>
          <cell r="X1156" t="str">
            <v>球磨地域農協</v>
          </cell>
        </row>
        <row r="1157">
          <cell r="W1157" t="str">
            <v>9069</v>
          </cell>
          <cell r="X1157" t="str">
            <v>本渡五和農協</v>
          </cell>
        </row>
        <row r="1158">
          <cell r="W1158" t="str">
            <v>9070</v>
          </cell>
          <cell r="X1158" t="str">
            <v>あまくさ農協</v>
          </cell>
        </row>
        <row r="1159">
          <cell r="W1159" t="str">
            <v>9072</v>
          </cell>
          <cell r="X1159" t="str">
            <v>苓北町農協</v>
          </cell>
        </row>
        <row r="1160">
          <cell r="W1160" t="str">
            <v>9103</v>
          </cell>
          <cell r="X1160" t="str">
            <v>べっぷ日出農協</v>
          </cell>
        </row>
        <row r="1161">
          <cell r="W1161" t="str">
            <v>9104</v>
          </cell>
          <cell r="X1161" t="str">
            <v>大分県農協</v>
          </cell>
        </row>
        <row r="1162">
          <cell r="W1162" t="str">
            <v>9145</v>
          </cell>
          <cell r="X1162" t="str">
            <v>大分大山町農協</v>
          </cell>
        </row>
        <row r="1163">
          <cell r="W1163" t="str">
            <v>9169</v>
          </cell>
          <cell r="X1163" t="str">
            <v>宮崎中央農協</v>
          </cell>
        </row>
        <row r="1164">
          <cell r="W1164" t="str">
            <v>9177</v>
          </cell>
          <cell r="X1164" t="str">
            <v>綾町農協</v>
          </cell>
        </row>
        <row r="1165">
          <cell r="W1165" t="str">
            <v>9178</v>
          </cell>
          <cell r="X1165" t="str">
            <v>はまゆう農協</v>
          </cell>
        </row>
        <row r="1166">
          <cell r="W1166" t="str">
            <v>9181</v>
          </cell>
          <cell r="X1166" t="str">
            <v>串間市大束農協</v>
          </cell>
        </row>
        <row r="1167">
          <cell r="W1167" t="str">
            <v>9184</v>
          </cell>
          <cell r="X1167" t="str">
            <v>都城農協</v>
          </cell>
        </row>
        <row r="1168">
          <cell r="W1168" t="str">
            <v>9193</v>
          </cell>
          <cell r="X1168" t="str">
            <v>こばやし農協</v>
          </cell>
        </row>
        <row r="1169">
          <cell r="W1169" t="str">
            <v>9197</v>
          </cell>
          <cell r="X1169" t="str">
            <v>えびの市農協</v>
          </cell>
        </row>
        <row r="1170">
          <cell r="W1170" t="str">
            <v>9200</v>
          </cell>
          <cell r="X1170" t="str">
            <v>児湯農協</v>
          </cell>
        </row>
        <row r="1171">
          <cell r="W1171" t="str">
            <v>9203</v>
          </cell>
          <cell r="X1171" t="str">
            <v>尾鈴農協</v>
          </cell>
        </row>
        <row r="1172">
          <cell r="W1172" t="str">
            <v>9205</v>
          </cell>
          <cell r="X1172" t="str">
            <v>西都農協</v>
          </cell>
        </row>
        <row r="1173">
          <cell r="W1173" t="str">
            <v>9208</v>
          </cell>
          <cell r="X1173" t="str">
            <v>延岡農協</v>
          </cell>
        </row>
        <row r="1174">
          <cell r="W1174" t="str">
            <v>9213</v>
          </cell>
          <cell r="X1174" t="str">
            <v>日向農協</v>
          </cell>
        </row>
        <row r="1175">
          <cell r="W1175" t="str">
            <v>9221</v>
          </cell>
          <cell r="X1175" t="str">
            <v>高千穂地区農協</v>
          </cell>
        </row>
        <row r="1176">
          <cell r="W1176" t="str">
            <v>9229</v>
          </cell>
          <cell r="X1176" t="str">
            <v>鹿児島みらい農協</v>
          </cell>
        </row>
        <row r="1177">
          <cell r="W1177" t="str">
            <v>9251</v>
          </cell>
          <cell r="X1177" t="str">
            <v>いぶすき農協</v>
          </cell>
        </row>
        <row r="1178">
          <cell r="W1178" t="str">
            <v>9257</v>
          </cell>
          <cell r="X1178" t="str">
            <v>南さつま農協</v>
          </cell>
        </row>
        <row r="1179">
          <cell r="W1179" t="str">
            <v>9270</v>
          </cell>
          <cell r="X1179" t="str">
            <v>さつま日置農協</v>
          </cell>
        </row>
        <row r="1180">
          <cell r="W1180" t="str">
            <v>9296</v>
          </cell>
          <cell r="X1180" t="str">
            <v>北さつま農協</v>
          </cell>
        </row>
        <row r="1181">
          <cell r="W1181" t="str">
            <v>9302</v>
          </cell>
          <cell r="X1181" t="str">
            <v>鹿児島いずみ農協</v>
          </cell>
        </row>
        <row r="1182">
          <cell r="W1182" t="str">
            <v>9319</v>
          </cell>
          <cell r="X1182" t="str">
            <v>あいら農協</v>
          </cell>
        </row>
        <row r="1183">
          <cell r="W1183" t="str">
            <v>9332</v>
          </cell>
          <cell r="X1183" t="str">
            <v>そお鹿児島農協</v>
          </cell>
        </row>
        <row r="1184">
          <cell r="W1184" t="str">
            <v>9338</v>
          </cell>
          <cell r="X1184" t="str">
            <v>あおぞら農協</v>
          </cell>
        </row>
        <row r="1185">
          <cell r="W1185" t="str">
            <v>9341</v>
          </cell>
          <cell r="X1185" t="str">
            <v>鹿児島きもつき農協</v>
          </cell>
        </row>
        <row r="1186">
          <cell r="W1186" t="str">
            <v>9347</v>
          </cell>
          <cell r="X1186" t="str">
            <v>肝付吾平町農協</v>
          </cell>
        </row>
        <row r="1187">
          <cell r="W1187" t="str">
            <v>9353</v>
          </cell>
          <cell r="X1187" t="str">
            <v>種子屋久農協</v>
          </cell>
        </row>
        <row r="1188">
          <cell r="W1188" t="str">
            <v>9363</v>
          </cell>
          <cell r="X1188" t="str">
            <v>あまみ農協</v>
          </cell>
        </row>
        <row r="1189">
          <cell r="W1189" t="str">
            <v>9375</v>
          </cell>
          <cell r="X1189" t="str">
            <v>沖縄県農協</v>
          </cell>
        </row>
        <row r="1190">
          <cell r="W1190" t="str">
            <v>9450</v>
          </cell>
          <cell r="X1190" t="str">
            <v>北海道信漁連</v>
          </cell>
        </row>
        <row r="1191">
          <cell r="W1191" t="str">
            <v>9453</v>
          </cell>
          <cell r="X1191" t="str">
            <v>宮城県漁協</v>
          </cell>
        </row>
        <row r="1192">
          <cell r="W1192" t="str">
            <v>9456</v>
          </cell>
          <cell r="X1192" t="str">
            <v>福島県信漁連</v>
          </cell>
        </row>
        <row r="1193">
          <cell r="W1193" t="str">
            <v>9461</v>
          </cell>
          <cell r="X1193" t="str">
            <v>東日本信漁連</v>
          </cell>
        </row>
        <row r="1194">
          <cell r="W1194" t="str">
            <v>9463</v>
          </cell>
          <cell r="X1194" t="str">
            <v>神奈川県信漁連</v>
          </cell>
        </row>
        <row r="1195">
          <cell r="W1195" t="str">
            <v>9475</v>
          </cell>
          <cell r="X1195" t="str">
            <v>京都府信漁連</v>
          </cell>
        </row>
        <row r="1196">
          <cell r="W1196" t="str">
            <v>9477</v>
          </cell>
          <cell r="X1196" t="str">
            <v>なぎさ信漁連</v>
          </cell>
        </row>
        <row r="1197">
          <cell r="W1197" t="str">
            <v>9480</v>
          </cell>
          <cell r="X1197" t="str">
            <v>鳥取県信漁連</v>
          </cell>
        </row>
        <row r="1198">
          <cell r="W1198" t="str">
            <v>9481</v>
          </cell>
          <cell r="X1198" t="str">
            <v>ＪＦしまね漁協</v>
          </cell>
        </row>
        <row r="1199">
          <cell r="W1199" t="str">
            <v>9483</v>
          </cell>
          <cell r="X1199" t="str">
            <v>広島県信漁連</v>
          </cell>
        </row>
        <row r="1200">
          <cell r="W1200" t="str">
            <v>9484</v>
          </cell>
          <cell r="X1200" t="str">
            <v>山口県漁協</v>
          </cell>
        </row>
        <row r="1201">
          <cell r="W1201" t="str">
            <v>9485</v>
          </cell>
          <cell r="X1201" t="str">
            <v>徳島県信漁連</v>
          </cell>
        </row>
        <row r="1202">
          <cell r="W1202" t="str">
            <v>9486</v>
          </cell>
          <cell r="X1202" t="str">
            <v>香川県信漁連</v>
          </cell>
        </row>
        <row r="1203">
          <cell r="W1203" t="str">
            <v>9487</v>
          </cell>
          <cell r="X1203" t="str">
            <v>愛媛県信漁連</v>
          </cell>
        </row>
        <row r="1204">
          <cell r="W1204" t="str">
            <v>9488</v>
          </cell>
          <cell r="X1204" t="str">
            <v>高知県信漁連</v>
          </cell>
        </row>
        <row r="1205">
          <cell r="W1205" t="str">
            <v>9489</v>
          </cell>
          <cell r="X1205" t="str">
            <v>九州信漁連</v>
          </cell>
        </row>
        <row r="1206">
          <cell r="W1206" t="str">
            <v>9493</v>
          </cell>
          <cell r="X1206" t="str">
            <v>大分県漁協</v>
          </cell>
        </row>
        <row r="1207">
          <cell r="W1207" t="str">
            <v>9900</v>
          </cell>
          <cell r="X1207" t="str">
            <v>ゆうちょ</v>
          </cell>
        </row>
      </sheetData>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50"/>
  <sheetViews>
    <sheetView view="pageBreakPreview" topLeftCell="A58" zoomScale="115" zoomScaleNormal="100" zoomScaleSheetLayoutView="115" workbookViewId="0">
      <selection activeCell="A44" sqref="A44:XFD45"/>
    </sheetView>
  </sheetViews>
  <sheetFormatPr defaultColWidth="8.75" defaultRowHeight="14.25"/>
  <cols>
    <col min="1" max="1" width="8.75" style="2"/>
    <col min="2" max="12" width="5.75" style="2" customWidth="1"/>
    <col min="13" max="13" width="8.75" style="2"/>
    <col min="14" max="15" width="8.75" style="3"/>
    <col min="16" max="16" width="24.125" style="19" customWidth="1"/>
    <col min="17" max="16384" width="8.75" style="2"/>
  </cols>
  <sheetData>
    <row r="1" spans="1:16">
      <c r="A1" s="9" t="s">
        <v>14</v>
      </c>
      <c r="K1" s="96" t="s">
        <v>260</v>
      </c>
      <c r="P1" s="19" t="s">
        <v>23</v>
      </c>
    </row>
    <row r="2" spans="1:16" ht="17.45" customHeight="1">
      <c r="K2" s="176" t="s">
        <v>143</v>
      </c>
      <c r="L2" s="177"/>
      <c r="M2" s="152"/>
      <c r="O2" s="3" t="s">
        <v>144</v>
      </c>
      <c r="P2" s="19">
        <f>M2</f>
        <v>0</v>
      </c>
    </row>
    <row r="3" spans="1:16" ht="33" customHeight="1">
      <c r="A3" s="2" t="s">
        <v>263</v>
      </c>
      <c r="K3" s="178"/>
      <c r="L3" s="179"/>
      <c r="M3" s="179"/>
    </row>
    <row r="4" spans="1:16" ht="49.9" customHeight="1">
      <c r="A4" s="207" t="s">
        <v>262</v>
      </c>
      <c r="B4" s="208"/>
      <c r="C4" s="208"/>
      <c r="D4" s="208"/>
      <c r="E4" s="208"/>
      <c r="F4" s="208"/>
      <c r="G4" s="208"/>
      <c r="H4" s="208"/>
      <c r="I4" s="208"/>
      <c r="J4" s="208"/>
      <c r="K4" s="208"/>
      <c r="L4" s="208"/>
      <c r="M4" s="209"/>
    </row>
    <row r="5" spans="1:16">
      <c r="A5" s="3"/>
      <c r="B5" s="3"/>
      <c r="C5" s="19"/>
      <c r="D5" s="3"/>
      <c r="E5" s="3"/>
      <c r="F5" s="3"/>
      <c r="G5" s="3"/>
      <c r="H5" s="3"/>
      <c r="I5" s="3"/>
      <c r="J5" s="3"/>
      <c r="K5" s="3"/>
      <c r="L5" s="3"/>
    </row>
    <row r="6" spans="1:16">
      <c r="A6" s="20" t="s">
        <v>18</v>
      </c>
      <c r="B6" s="211"/>
      <c r="C6" s="211"/>
      <c r="D6" s="211"/>
      <c r="E6" s="211"/>
      <c r="F6" s="22"/>
      <c r="G6" s="22"/>
      <c r="H6" s="20"/>
      <c r="I6" s="20"/>
      <c r="J6" s="20"/>
      <c r="K6" s="20"/>
      <c r="L6" s="20"/>
      <c r="M6" s="20"/>
      <c r="O6" s="3" t="s">
        <v>76</v>
      </c>
      <c r="P6" s="24">
        <f>B6</f>
        <v>0</v>
      </c>
    </row>
    <row r="7" spans="1:16">
      <c r="A7" s="3"/>
      <c r="B7" s="3"/>
      <c r="C7" s="19"/>
      <c r="D7" s="3"/>
      <c r="E7" s="3"/>
      <c r="F7" s="3"/>
      <c r="G7" s="3"/>
      <c r="H7" s="3"/>
      <c r="I7" s="3"/>
      <c r="J7" s="3"/>
      <c r="K7" s="3"/>
      <c r="L7" s="3"/>
      <c r="O7" s="3" t="s">
        <v>94</v>
      </c>
      <c r="P7" s="19">
        <f>H8</f>
        <v>0</v>
      </c>
    </row>
    <row r="8" spans="1:16">
      <c r="A8" s="3"/>
      <c r="F8" s="21"/>
      <c r="G8" s="5" t="s">
        <v>29</v>
      </c>
      <c r="H8" s="218"/>
      <c r="I8" s="218"/>
      <c r="J8" s="218"/>
      <c r="K8" s="218"/>
      <c r="L8" s="218"/>
      <c r="M8" s="218"/>
      <c r="O8" s="3" t="s">
        <v>77</v>
      </c>
      <c r="P8" s="19">
        <f>H9</f>
        <v>0</v>
      </c>
    </row>
    <row r="9" spans="1:16">
      <c r="A9" s="3"/>
      <c r="F9" s="21"/>
      <c r="G9" s="5" t="s">
        <v>24</v>
      </c>
      <c r="H9" s="219"/>
      <c r="I9" s="219"/>
      <c r="J9" s="219"/>
      <c r="K9" s="219"/>
      <c r="L9" s="219"/>
      <c r="M9" s="219"/>
      <c r="O9" s="3" t="s">
        <v>78</v>
      </c>
      <c r="P9" s="19" t="str">
        <f>I10&amp;K10</f>
        <v/>
      </c>
    </row>
    <row r="10" spans="1:16">
      <c r="A10" s="3"/>
      <c r="F10" s="21"/>
      <c r="G10" s="5"/>
      <c r="H10" s="23" t="s">
        <v>27</v>
      </c>
      <c r="I10" s="157"/>
      <c r="J10" s="23" t="s">
        <v>28</v>
      </c>
      <c r="K10" s="157"/>
      <c r="L10" s="23"/>
      <c r="M10" s="6"/>
      <c r="O10" s="3" t="s">
        <v>79</v>
      </c>
      <c r="P10" s="19">
        <f>H11</f>
        <v>0</v>
      </c>
    </row>
    <row r="11" spans="1:16">
      <c r="A11" s="3"/>
      <c r="F11" s="21"/>
      <c r="G11" s="5" t="s">
        <v>25</v>
      </c>
      <c r="H11" s="220"/>
      <c r="I11" s="220"/>
      <c r="J11" s="220"/>
      <c r="K11" s="220"/>
      <c r="L11" s="220"/>
      <c r="M11" s="220"/>
      <c r="O11" s="3" t="s">
        <v>80</v>
      </c>
      <c r="P11" s="19">
        <f>H12</f>
        <v>0</v>
      </c>
    </row>
    <row r="12" spans="1:16">
      <c r="A12" s="3"/>
      <c r="F12" s="21"/>
      <c r="G12" s="5" t="s">
        <v>26</v>
      </c>
      <c r="H12" s="221"/>
      <c r="I12" s="221"/>
      <c r="J12" s="78" t="s">
        <v>93</v>
      </c>
      <c r="K12" s="222"/>
      <c r="L12" s="222"/>
      <c r="M12" s="222"/>
      <c r="O12" s="3" t="s">
        <v>81</v>
      </c>
      <c r="P12" s="19">
        <f>K12</f>
        <v>0</v>
      </c>
    </row>
    <row r="13" spans="1:16">
      <c r="A13" s="3"/>
      <c r="B13" s="3"/>
      <c r="C13" s="3"/>
      <c r="D13" s="3"/>
      <c r="E13" s="3"/>
      <c r="F13" s="3"/>
      <c r="H13" s="3"/>
      <c r="I13" s="3"/>
      <c r="J13" s="3"/>
      <c r="K13" s="3"/>
      <c r="L13" s="3"/>
      <c r="O13" s="3" t="s">
        <v>84</v>
      </c>
      <c r="P13" s="19">
        <f>D15</f>
        <v>0</v>
      </c>
    </row>
    <row r="14" spans="1:16">
      <c r="A14" s="181" t="s">
        <v>16</v>
      </c>
      <c r="B14" s="182"/>
      <c r="C14" s="182"/>
      <c r="D14" s="182"/>
      <c r="E14" s="182"/>
      <c r="F14" s="182"/>
      <c r="G14" s="182"/>
      <c r="H14" s="182"/>
      <c r="I14" s="182"/>
      <c r="J14" s="182"/>
      <c r="K14" s="182"/>
      <c r="L14" s="182"/>
      <c r="M14" s="182"/>
      <c r="O14" s="3" t="s">
        <v>85</v>
      </c>
      <c r="P14" s="19">
        <f>K15</f>
        <v>0</v>
      </c>
    </row>
    <row r="15" spans="1:16" ht="20.100000000000001" customHeight="1">
      <c r="A15" s="183" t="s">
        <v>19</v>
      </c>
      <c r="B15" s="184"/>
      <c r="C15" s="184"/>
      <c r="D15" s="212"/>
      <c r="E15" s="213"/>
      <c r="F15" s="213"/>
      <c r="G15" s="214"/>
      <c r="H15" s="215" t="s">
        <v>82</v>
      </c>
      <c r="I15" s="216"/>
      <c r="J15" s="217"/>
      <c r="K15" s="212"/>
      <c r="L15" s="213"/>
      <c r="M15" s="214"/>
      <c r="O15" s="3" t="s">
        <v>86</v>
      </c>
      <c r="P15" s="19">
        <f>D16</f>
        <v>0</v>
      </c>
    </row>
    <row r="16" spans="1:16" ht="20.100000000000001" customHeight="1">
      <c r="A16" s="183" t="s">
        <v>20</v>
      </c>
      <c r="B16" s="184"/>
      <c r="C16" s="184"/>
      <c r="D16" s="212"/>
      <c r="E16" s="213"/>
      <c r="F16" s="213"/>
      <c r="G16" s="214"/>
      <c r="H16" s="215" t="s">
        <v>83</v>
      </c>
      <c r="I16" s="216"/>
      <c r="J16" s="217"/>
      <c r="K16" s="212"/>
      <c r="L16" s="213"/>
      <c r="M16" s="214"/>
      <c r="O16" s="3" t="s">
        <v>87</v>
      </c>
      <c r="P16" s="19">
        <f>K16</f>
        <v>0</v>
      </c>
    </row>
    <row r="17" spans="1:20" ht="20.100000000000001" customHeight="1">
      <c r="A17" s="183" t="s">
        <v>21</v>
      </c>
      <c r="B17" s="184"/>
      <c r="C17" s="184"/>
      <c r="D17" s="223"/>
      <c r="E17" s="213"/>
      <c r="F17" s="213"/>
      <c r="G17" s="213"/>
      <c r="H17" s="213"/>
      <c r="I17" s="213"/>
      <c r="J17" s="213"/>
      <c r="K17" s="213"/>
      <c r="L17" s="213"/>
      <c r="M17" s="214"/>
      <c r="O17" s="3" t="s">
        <v>88</v>
      </c>
      <c r="P17" s="19">
        <f>D17</f>
        <v>0</v>
      </c>
    </row>
    <row r="20" spans="1:20" ht="30.95" customHeight="1">
      <c r="A20" s="210" t="s">
        <v>30</v>
      </c>
      <c r="B20" s="181"/>
      <c r="C20" s="181"/>
      <c r="D20" s="181"/>
      <c r="E20" s="181"/>
      <c r="F20" s="181"/>
      <c r="G20" s="181"/>
      <c r="H20" s="181"/>
      <c r="I20" s="181"/>
      <c r="J20" s="181"/>
      <c r="K20" s="181"/>
      <c r="L20" s="181"/>
      <c r="M20" s="181"/>
    </row>
    <row r="21" spans="1:20">
      <c r="R21" s="12"/>
      <c r="S21" s="12"/>
      <c r="T21" s="12"/>
    </row>
    <row r="22" spans="1:20" s="12" customFormat="1" ht="13.9" customHeight="1">
      <c r="A22" s="10"/>
      <c r="B22" s="17"/>
      <c r="C22" s="17"/>
      <c r="D22" s="11"/>
      <c r="E22" s="11"/>
      <c r="F22" s="11"/>
      <c r="G22" s="11"/>
      <c r="H22" s="11"/>
      <c r="I22" s="11"/>
      <c r="J22" s="11"/>
      <c r="K22" s="11"/>
      <c r="L22" s="11"/>
      <c r="M22" s="17"/>
      <c r="N22" s="78"/>
      <c r="O22" s="78"/>
      <c r="P22" s="25"/>
      <c r="R22" s="2"/>
      <c r="S22" s="2"/>
      <c r="T22" s="2"/>
    </row>
    <row r="23" spans="1:20" ht="25.15" customHeight="1">
      <c r="C23" s="190" t="s">
        <v>7</v>
      </c>
      <c r="D23" s="190"/>
      <c r="E23" s="191">
        <f>'申請・実績一覧 '!L75</f>
        <v>0</v>
      </c>
      <c r="F23" s="192"/>
      <c r="G23" s="192"/>
      <c r="H23" s="193"/>
      <c r="I23" s="7" t="s">
        <v>1</v>
      </c>
      <c r="J23" s="2" t="s">
        <v>11</v>
      </c>
      <c r="O23" s="3" t="s">
        <v>122</v>
      </c>
      <c r="P23" s="26">
        <f>E23</f>
        <v>0</v>
      </c>
    </row>
    <row r="25" spans="1:20" ht="45.75" customHeight="1">
      <c r="A25" s="181" t="s">
        <v>229</v>
      </c>
      <c r="B25" s="182"/>
      <c r="C25" s="182"/>
      <c r="D25" s="182"/>
      <c r="E25" s="182"/>
      <c r="F25" s="182"/>
      <c r="G25" s="182"/>
      <c r="H25" s="182"/>
      <c r="I25" s="182"/>
      <c r="J25" s="182"/>
      <c r="K25" s="182"/>
      <c r="L25" s="182"/>
      <c r="M25" s="182"/>
    </row>
    <row r="26" spans="1:20" ht="24.75" customHeight="1">
      <c r="B26" s="199" t="s">
        <v>12</v>
      </c>
      <c r="C26" s="200"/>
      <c r="D26" s="156"/>
      <c r="F26" s="8"/>
      <c r="G26" s="199" t="s">
        <v>226</v>
      </c>
      <c r="H26" s="236"/>
      <c r="I26" s="236"/>
      <c r="J26" s="236"/>
      <c r="K26" s="200"/>
      <c r="L26" s="156"/>
      <c r="O26" s="3" t="s">
        <v>123</v>
      </c>
      <c r="P26" s="19">
        <f>D26</f>
        <v>0</v>
      </c>
    </row>
    <row r="27" spans="1:20" ht="5.45" customHeight="1"/>
    <row r="28" spans="1:20" ht="5.45" customHeight="1"/>
    <row r="29" spans="1:20" ht="5.45" customHeight="1"/>
    <row r="30" spans="1:20" ht="5.45" customHeight="1"/>
    <row r="31" spans="1:20" ht="17.45" customHeight="1">
      <c r="A31" s="2" t="s">
        <v>8</v>
      </c>
      <c r="O31" s="3" t="s">
        <v>132</v>
      </c>
      <c r="P31" s="19">
        <f>D33</f>
        <v>0</v>
      </c>
    </row>
    <row r="32" spans="1:20">
      <c r="A32" s="2" t="s">
        <v>17</v>
      </c>
      <c r="O32" s="3" t="s">
        <v>124</v>
      </c>
      <c r="P32" s="19" t="str">
        <f>I33&amp;J33&amp;K33&amp;L33</f>
        <v/>
      </c>
    </row>
    <row r="33" spans="1:16" ht="25.15" customHeight="1">
      <c r="B33" s="201" t="s">
        <v>2</v>
      </c>
      <c r="C33" s="202"/>
      <c r="D33" s="203"/>
      <c r="E33" s="204"/>
      <c r="F33" s="204"/>
      <c r="G33" s="205" t="s">
        <v>3</v>
      </c>
      <c r="H33" s="206"/>
      <c r="I33" s="156"/>
      <c r="J33" s="156"/>
      <c r="K33" s="156"/>
      <c r="L33" s="156"/>
      <c r="O33" s="3" t="s">
        <v>125</v>
      </c>
      <c r="P33" s="19">
        <f>D34</f>
        <v>0</v>
      </c>
    </row>
    <row r="34" spans="1:16" ht="25.15" customHeight="1">
      <c r="B34" s="224" t="s">
        <v>4</v>
      </c>
      <c r="C34" s="225"/>
      <c r="D34" s="228"/>
      <c r="E34" s="229"/>
      <c r="F34" s="229"/>
      <c r="G34" s="230" t="s">
        <v>5</v>
      </c>
      <c r="H34" s="231"/>
      <c r="I34" s="156"/>
      <c r="J34" s="156"/>
      <c r="K34" s="156"/>
      <c r="O34" s="3" t="s">
        <v>126</v>
      </c>
      <c r="P34" s="19" t="str">
        <f>I34&amp;J34&amp;K34</f>
        <v/>
      </c>
    </row>
    <row r="35" spans="1:16" ht="25.15" customHeight="1">
      <c r="B35" s="232" t="s">
        <v>10</v>
      </c>
      <c r="C35" s="233"/>
      <c r="D35" s="155"/>
      <c r="E35" s="2" t="s">
        <v>9</v>
      </c>
      <c r="O35" s="3" t="s">
        <v>127</v>
      </c>
      <c r="P35" s="19">
        <f>D35</f>
        <v>0</v>
      </c>
    </row>
    <row r="36" spans="1:16" ht="25.15" customHeight="1">
      <c r="B36" s="226" t="s">
        <v>6</v>
      </c>
      <c r="C36" s="227"/>
      <c r="D36" s="154"/>
      <c r="E36" s="154"/>
      <c r="F36" s="154"/>
      <c r="G36" s="154"/>
      <c r="H36" s="154"/>
      <c r="I36" s="154"/>
      <c r="J36" s="154"/>
      <c r="K36" s="154"/>
      <c r="O36" s="3" t="s">
        <v>128</v>
      </c>
      <c r="P36" s="19" t="str">
        <f>D36&amp;E36&amp;F36&amp;G36&amp;H36&amp;I36&amp;J36&amp;K36</f>
        <v/>
      </c>
    </row>
    <row r="37" spans="1:16" ht="25.15" customHeight="1">
      <c r="B37" s="185" t="s">
        <v>22</v>
      </c>
      <c r="C37" s="186"/>
      <c r="D37" s="187"/>
      <c r="E37" s="188"/>
      <c r="F37" s="188"/>
      <c r="G37" s="188"/>
      <c r="H37" s="188"/>
      <c r="I37" s="188"/>
      <c r="J37" s="188"/>
      <c r="K37" s="188"/>
      <c r="L37" s="189"/>
      <c r="O37" s="3" t="s">
        <v>129</v>
      </c>
      <c r="P37" s="19">
        <f>D37</f>
        <v>0</v>
      </c>
    </row>
    <row r="38" spans="1:16" ht="25.15" customHeight="1">
      <c r="B38" s="197" t="s">
        <v>15</v>
      </c>
      <c r="C38" s="198"/>
      <c r="D38" s="194"/>
      <c r="E38" s="195"/>
      <c r="F38" s="195"/>
      <c r="G38" s="195"/>
      <c r="H38" s="195"/>
      <c r="I38" s="195"/>
      <c r="J38" s="195"/>
      <c r="K38" s="195"/>
      <c r="L38" s="196"/>
      <c r="O38" s="3" t="s">
        <v>130</v>
      </c>
      <c r="P38" s="19">
        <f>D38</f>
        <v>0</v>
      </c>
    </row>
    <row r="39" spans="1:16" ht="45" customHeight="1">
      <c r="B39" s="226" t="s">
        <v>38</v>
      </c>
      <c r="C39" s="227"/>
      <c r="D39" s="153"/>
      <c r="E39" s="234" t="s">
        <v>145</v>
      </c>
      <c r="F39" s="235"/>
      <c r="G39" s="235"/>
      <c r="H39" s="235"/>
      <c r="I39" s="235"/>
      <c r="J39" s="235"/>
      <c r="K39" s="235"/>
      <c r="L39" s="235"/>
      <c r="M39" s="235"/>
      <c r="O39" s="3" t="s">
        <v>131</v>
      </c>
      <c r="P39" s="19">
        <f>D39</f>
        <v>0</v>
      </c>
    </row>
    <row r="40" spans="1:16" ht="30" customHeight="1">
      <c r="B40" s="4" t="s">
        <v>0</v>
      </c>
      <c r="C40" s="180" t="s">
        <v>258</v>
      </c>
      <c r="D40" s="180"/>
      <c r="E40" s="180"/>
      <c r="F40" s="180"/>
      <c r="G40" s="180"/>
      <c r="H40" s="180"/>
      <c r="I40" s="180"/>
      <c r="J40" s="180"/>
      <c r="K40" s="180"/>
      <c r="L40" s="180"/>
      <c r="O40" s="3">
        <f>COUNTIF(D38,"*"&amp;H12&amp;"*")+COUNTIF(D38,"*"&amp;K12&amp;"*")</f>
        <v>0</v>
      </c>
      <c r="P40" s="19" t="s">
        <v>146</v>
      </c>
    </row>
    <row r="41" spans="1:16">
      <c r="B41" s="1"/>
    </row>
    <row r="42" spans="1:16">
      <c r="B42" s="1"/>
    </row>
    <row r="43" spans="1:16">
      <c r="B43" s="1"/>
    </row>
    <row r="44" spans="1:16">
      <c r="A44" s="2" t="s">
        <v>13</v>
      </c>
    </row>
    <row r="45" spans="1:16" ht="30" customHeight="1">
      <c r="A45" s="5"/>
      <c r="B45" s="15"/>
      <c r="C45" s="15"/>
      <c r="D45" s="15"/>
      <c r="E45" s="15"/>
      <c r="F45" s="15"/>
      <c r="G45" s="15"/>
      <c r="H45" s="15"/>
      <c r="I45" s="15"/>
      <c r="J45" s="15"/>
      <c r="K45" s="15"/>
      <c r="L45" s="15"/>
      <c r="M45" s="13"/>
    </row>
    <row r="46" spans="1:16" ht="30" customHeight="1">
      <c r="A46" s="5"/>
      <c r="B46" s="15"/>
      <c r="C46" s="15"/>
      <c r="D46" s="15"/>
      <c r="E46" s="15"/>
      <c r="F46" s="15"/>
      <c r="G46" s="15"/>
      <c r="H46" s="15"/>
      <c r="I46" s="15"/>
      <c r="J46" s="15"/>
      <c r="K46" s="15"/>
      <c r="L46" s="15"/>
      <c r="M46" s="18"/>
    </row>
    <row r="47" spans="1:16" ht="30" customHeight="1">
      <c r="A47" s="4"/>
      <c r="B47" s="16"/>
      <c r="C47" s="16"/>
      <c r="D47" s="16"/>
      <c r="E47" s="16"/>
      <c r="F47" s="16"/>
      <c r="G47" s="16"/>
      <c r="H47" s="16"/>
      <c r="I47" s="16"/>
      <c r="J47" s="16"/>
      <c r="K47" s="16"/>
      <c r="L47" s="16"/>
      <c r="M47" s="13"/>
    </row>
    <row r="48" spans="1:16" ht="30" customHeight="1">
      <c r="A48" s="5"/>
      <c r="B48" s="15"/>
      <c r="C48" s="15"/>
      <c r="D48" s="15"/>
      <c r="E48" s="15"/>
      <c r="F48" s="15"/>
      <c r="G48" s="15"/>
      <c r="H48" s="15"/>
      <c r="I48" s="15"/>
      <c r="J48" s="15"/>
      <c r="K48" s="15"/>
      <c r="L48" s="15"/>
      <c r="M48" s="13"/>
    </row>
    <row r="49" spans="1:13" ht="30" customHeight="1">
      <c r="A49" s="5"/>
      <c r="B49" s="15"/>
      <c r="C49" s="15"/>
      <c r="D49" s="15"/>
      <c r="E49" s="15"/>
      <c r="F49" s="15"/>
      <c r="G49" s="15"/>
      <c r="H49" s="15"/>
      <c r="I49" s="15"/>
      <c r="J49" s="15"/>
      <c r="K49" s="15"/>
      <c r="L49" s="15"/>
      <c r="M49" s="18"/>
    </row>
    <row r="50" spans="1:13" ht="30" customHeight="1">
      <c r="A50" s="4"/>
      <c r="B50" s="14"/>
      <c r="C50" s="14"/>
      <c r="D50" s="14"/>
      <c r="E50" s="14"/>
      <c r="F50" s="14"/>
      <c r="G50" s="14"/>
      <c r="H50" s="14"/>
      <c r="I50" s="14"/>
      <c r="J50" s="14"/>
      <c r="K50" s="14"/>
      <c r="L50" s="14"/>
      <c r="M50" s="13"/>
    </row>
  </sheetData>
  <mergeCells count="41">
    <mergeCell ref="A25:M25"/>
    <mergeCell ref="B34:C34"/>
    <mergeCell ref="B39:C39"/>
    <mergeCell ref="D34:F34"/>
    <mergeCell ref="G34:H34"/>
    <mergeCell ref="B35:C35"/>
    <mergeCell ref="B36:C36"/>
    <mergeCell ref="E39:M39"/>
    <mergeCell ref="G26:K26"/>
    <mergeCell ref="A4:M4"/>
    <mergeCell ref="A20:M20"/>
    <mergeCell ref="B6:E6"/>
    <mergeCell ref="D15:G15"/>
    <mergeCell ref="H15:J15"/>
    <mergeCell ref="K15:M15"/>
    <mergeCell ref="D16:G16"/>
    <mergeCell ref="H16:J16"/>
    <mergeCell ref="K16:M16"/>
    <mergeCell ref="H8:M8"/>
    <mergeCell ref="H9:M9"/>
    <mergeCell ref="H11:M11"/>
    <mergeCell ref="H12:I12"/>
    <mergeCell ref="K12:M12"/>
    <mergeCell ref="A17:C17"/>
    <mergeCell ref="D17:M17"/>
    <mergeCell ref="K2:L2"/>
    <mergeCell ref="K3:M3"/>
    <mergeCell ref="C40:L40"/>
    <mergeCell ref="A14:M14"/>
    <mergeCell ref="A15:C15"/>
    <mergeCell ref="A16:C16"/>
    <mergeCell ref="B37:C37"/>
    <mergeCell ref="D37:L37"/>
    <mergeCell ref="C23:D23"/>
    <mergeCell ref="E23:H23"/>
    <mergeCell ref="D38:L38"/>
    <mergeCell ref="B38:C38"/>
    <mergeCell ref="B26:C26"/>
    <mergeCell ref="B33:C33"/>
    <mergeCell ref="D33:F33"/>
    <mergeCell ref="G33:H33"/>
  </mergeCells>
  <phoneticPr fontId="2"/>
  <conditionalFormatting sqref="E39:M39">
    <cfRule type="expression" dxfId="15" priority="1">
      <formula>$O$40&lt;&gt;2</formula>
    </cfRule>
  </conditionalFormatting>
  <dataValidations count="6">
    <dataValidation imeMode="halfKatakana" allowBlank="1" showInputMessage="1" showErrorMessage="1" sqref="D37:L37"/>
    <dataValidation imeMode="fullKatakana" allowBlank="1" showInputMessage="1" showErrorMessage="1" sqref="H8:M8"/>
    <dataValidation imeMode="halfAlpha" allowBlank="1" showInputMessage="1" showErrorMessage="1" sqref="I10"/>
    <dataValidation imeMode="fullAlpha" allowBlank="1" showInputMessage="1" showErrorMessage="1" sqref="K10"/>
    <dataValidation type="list" allowBlank="1" showInputMessage="1" showErrorMessage="1" sqref="D39">
      <formula1>"有,無"</formula1>
    </dataValidation>
    <dataValidation type="list" allowBlank="1" showInputMessage="1" showErrorMessage="1" sqref="D26 L26">
      <formula1>"○"</formula1>
    </dataValidation>
  </dataValidations>
  <printOptions horizontalCentered="1"/>
  <pageMargins left="0.39370078740157483" right="0.39370078740157483" top="0.39370078740157483" bottom="0.39370078740157483" header="0.31496062992125984" footer="0.31496062992125984"/>
  <pageSetup paperSize="9" orientation="portrait" r:id="rId1"/>
  <rowBreaks count="1" manualBreakCount="1">
    <brk id="42"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P89"/>
  <sheetViews>
    <sheetView view="pageBreakPreview" zoomScaleNormal="140" zoomScaleSheetLayoutView="100" workbookViewId="0">
      <pane xSplit="2" ySplit="4" topLeftCell="C5" activePane="bottomRight" state="frozen"/>
      <selection pane="topRight" activeCell="C1" sqref="C1"/>
      <selection pane="bottomLeft" activeCell="A5" sqref="A5"/>
      <selection pane="bottomRight" activeCell="A81" sqref="A81:XFD81"/>
    </sheetView>
  </sheetViews>
  <sheetFormatPr defaultColWidth="2.125" defaultRowHeight="13.5"/>
  <cols>
    <col min="1" max="1" width="2.125" style="27"/>
    <col min="2" max="2" width="3.375" style="27" customWidth="1"/>
    <col min="3" max="3" width="12.5" style="27" customWidth="1"/>
    <col min="4" max="4" width="27.75" style="27" customWidth="1"/>
    <col min="5" max="5" width="12.375" style="39" customWidth="1"/>
    <col min="6" max="6" width="27.75" style="27" customWidth="1"/>
    <col min="7" max="7" width="11.375" style="27" customWidth="1"/>
    <col min="8" max="8" width="30.875" style="27" customWidth="1"/>
    <col min="9" max="9" width="18.625" style="27" customWidth="1"/>
    <col min="10" max="10" width="14.375" style="27" customWidth="1"/>
    <col min="11" max="11" width="15" style="27" customWidth="1"/>
    <col min="12" max="12" width="14.375" style="27" customWidth="1"/>
    <col min="13" max="13" width="17.75" style="27" customWidth="1"/>
    <col min="14" max="14" width="36.875" style="27" customWidth="1"/>
    <col min="15" max="15" width="2.25" style="27" customWidth="1"/>
    <col min="16" max="16" width="2.125" style="27"/>
    <col min="17" max="17" width="8.75" style="27" customWidth="1"/>
    <col min="18" max="18" width="15.75" style="27" customWidth="1"/>
    <col min="19" max="19" width="8.5" style="27" customWidth="1"/>
    <col min="20" max="20" width="18.75" style="27" customWidth="1"/>
    <col min="21" max="21" width="8.5" style="27" customWidth="1"/>
    <col min="22" max="22" width="48.5" style="27" customWidth="1"/>
    <col min="23" max="33" width="8.5" style="27" hidden="1" customWidth="1"/>
    <col min="34" max="34" width="8.5" style="27" customWidth="1"/>
    <col min="35" max="35" width="24.125" style="27" customWidth="1"/>
    <col min="36" max="36" width="18.75" style="27" customWidth="1"/>
    <col min="37" max="38" width="5.375" style="39" customWidth="1"/>
    <col min="39" max="41" width="9.125" style="27" customWidth="1"/>
    <col min="42" max="42" width="27.25" style="27" customWidth="1"/>
    <col min="43" max="45" width="10.375" style="27" customWidth="1"/>
    <col min="46" max="16384" width="2.125" style="27"/>
  </cols>
  <sheetData>
    <row r="1" spans="1:42" ht="14.25">
      <c r="A1" s="9" t="s">
        <v>227</v>
      </c>
      <c r="O1" s="147"/>
      <c r="P1" s="147"/>
    </row>
    <row r="2" spans="1:42" ht="6" customHeight="1">
      <c r="O2" s="147"/>
      <c r="P2" s="147"/>
    </row>
    <row r="3" spans="1:42" ht="16.5" customHeight="1">
      <c r="B3" s="28"/>
      <c r="C3" s="27" t="s">
        <v>150</v>
      </c>
      <c r="N3" s="29" t="s">
        <v>31</v>
      </c>
      <c r="O3" s="29"/>
      <c r="P3" s="147"/>
      <c r="Q3" s="63" t="s">
        <v>66</v>
      </c>
      <c r="R3" s="56"/>
      <c r="S3" s="63" t="s">
        <v>67</v>
      </c>
      <c r="T3" s="56"/>
      <c r="U3" s="63" t="s">
        <v>186</v>
      </c>
      <c r="V3" s="56"/>
      <c r="W3" s="60" t="s">
        <v>185</v>
      </c>
      <c r="X3" s="60"/>
      <c r="Y3" s="60"/>
      <c r="Z3" s="60"/>
      <c r="AA3" s="60"/>
      <c r="AB3" s="60" t="s">
        <v>70</v>
      </c>
      <c r="AC3" s="60"/>
      <c r="AD3" s="60"/>
      <c r="AE3" s="60" t="s">
        <v>71</v>
      </c>
      <c r="AF3" s="60"/>
      <c r="AG3" s="60"/>
      <c r="AH3" s="63" t="s">
        <v>72</v>
      </c>
      <c r="AI3" s="56"/>
      <c r="AJ3" s="63" t="s">
        <v>73</v>
      </c>
      <c r="AK3" s="54" t="s">
        <v>40</v>
      </c>
      <c r="AL3" s="54"/>
      <c r="AM3" s="55"/>
      <c r="AN3" s="55"/>
      <c r="AO3" s="55"/>
      <c r="AP3" s="56"/>
    </row>
    <row r="4" spans="1:42" ht="39.6" customHeight="1">
      <c r="B4" s="69" t="s">
        <v>34</v>
      </c>
      <c r="C4" s="70" t="s">
        <v>151</v>
      </c>
      <c r="D4" s="70" t="s">
        <v>35</v>
      </c>
      <c r="E4" s="70" t="s">
        <v>148</v>
      </c>
      <c r="F4" s="70" t="s">
        <v>147</v>
      </c>
      <c r="G4" s="71" t="s">
        <v>57</v>
      </c>
      <c r="H4" s="71" t="s">
        <v>32</v>
      </c>
      <c r="I4" s="71" t="s">
        <v>39</v>
      </c>
      <c r="J4" s="70" t="s">
        <v>37</v>
      </c>
      <c r="K4" s="70" t="s">
        <v>191</v>
      </c>
      <c r="L4" s="70" t="s">
        <v>36</v>
      </c>
      <c r="M4" s="70" t="s">
        <v>64</v>
      </c>
      <c r="N4" s="71" t="s">
        <v>189</v>
      </c>
      <c r="O4" s="148"/>
      <c r="P4" s="147"/>
      <c r="Q4" s="68">
        <v>10</v>
      </c>
      <c r="R4" s="64" t="s">
        <v>218</v>
      </c>
      <c r="S4" s="67" t="s">
        <v>68</v>
      </c>
      <c r="T4" s="64" t="s">
        <v>218</v>
      </c>
      <c r="U4" s="67"/>
      <c r="V4" s="64"/>
      <c r="W4" s="66" t="str">
        <f>DB!F5</f>
        <v>居宅介護事業所</v>
      </c>
      <c r="X4" s="66" t="str">
        <f>DB!F6</f>
        <v>重度訪問介護事業所</v>
      </c>
      <c r="Y4" s="66" t="str">
        <f>DB!F7</f>
        <v>同行援護事業所</v>
      </c>
      <c r="Z4" s="66" t="str">
        <f>DB!F8</f>
        <v>行動援護事業所</v>
      </c>
      <c r="AA4" s="66" t="s">
        <v>65</v>
      </c>
      <c r="AB4" s="66">
        <f>DB!F11</f>
        <v>0</v>
      </c>
      <c r="AC4" s="66">
        <f>DB!F12</f>
        <v>0</v>
      </c>
      <c r="AD4" s="66" t="s">
        <v>65</v>
      </c>
      <c r="AE4" s="66" t="str">
        <f>DB!E10</f>
        <v>自立生活援助事業所</v>
      </c>
      <c r="AF4" s="66">
        <f>DB!F15</f>
        <v>0</v>
      </c>
      <c r="AG4" s="66"/>
      <c r="AH4" s="67"/>
      <c r="AI4" s="64"/>
      <c r="AJ4" s="68" t="s">
        <v>60</v>
      </c>
      <c r="AK4" s="59" t="s">
        <v>41</v>
      </c>
      <c r="AL4" s="59" t="s">
        <v>61</v>
      </c>
      <c r="AM4" s="59" t="s">
        <v>50</v>
      </c>
      <c r="AN4" s="59" t="s">
        <v>51</v>
      </c>
      <c r="AO4" s="59" t="s">
        <v>62</v>
      </c>
      <c r="AP4" s="64" t="s">
        <v>65</v>
      </c>
    </row>
    <row r="5" spans="1:42" ht="28.5" customHeight="1">
      <c r="B5" s="167">
        <v>1</v>
      </c>
      <c r="C5" s="158"/>
      <c r="D5" s="159"/>
      <c r="E5" s="160"/>
      <c r="F5" s="159"/>
      <c r="G5" s="161"/>
      <c r="H5" s="162"/>
      <c r="I5" s="161"/>
      <c r="J5" s="161"/>
      <c r="K5" s="101"/>
      <c r="L5" s="72" t="str">
        <f t="shared" ref="L5:L33" si="0">IF(I5="","",VLOOKUP(I5,支援金額,2,FALSE))</f>
        <v/>
      </c>
      <c r="M5" s="164"/>
      <c r="N5" s="76" t="str">
        <f t="shared" ref="N5:N33" si="1">R5&amp;T5&amp;V5&amp;AA5&amp;AD5&amp;AP5&amp;AI5</f>
        <v/>
      </c>
      <c r="O5" s="144"/>
      <c r="P5" s="147"/>
      <c r="Q5" s="57" t="str">
        <f t="shared" ref="Q5:Q33" si="2">IF(C5="","",IF(LEN(C5)=$Q$4,0,1))</f>
        <v/>
      </c>
      <c r="R5" s="64" t="str">
        <f>IF(Q5=1,"✖事業所番号桁数誤り。要訂正。　","")</f>
        <v/>
      </c>
      <c r="S5" s="57" t="str">
        <f t="shared" ref="S5:S33" si="3">IF(F5="","",IF(COUNTIF(F5,"*"&amp;$S$4&amp;"*")=1,1,0))</f>
        <v/>
      </c>
      <c r="T5" s="64" t="str">
        <f>IF(S5=1,"✖熊本市所在施設対象外。要削除。　","")</f>
        <v/>
      </c>
      <c r="U5" s="110">
        <f>COUNTIF(C5:C74,C5)</f>
        <v>0</v>
      </c>
      <c r="V5" s="64" t="str">
        <f>IF(U5&gt;1,"※同一事業所で複数申請あり。誓約事項チェックリストを確認し、対象となる場合は『専有の区画』欄を記載してください。","")</f>
        <v/>
      </c>
      <c r="W5" s="59" t="str">
        <f>IF($H5="","",IF($H5=W$4,1,0))</f>
        <v/>
      </c>
      <c r="X5" s="59" t="str">
        <f t="shared" ref="X5:Z20" si="4">IF($H5="","",IF($H5=X$4,1,0))</f>
        <v/>
      </c>
      <c r="Y5" s="59" t="str">
        <f t="shared" si="4"/>
        <v/>
      </c>
      <c r="Z5" s="59" t="str">
        <f t="shared" si="4"/>
        <v/>
      </c>
      <c r="AA5" s="66" t="str">
        <f>IF(SUM(W5:Z5)&gt;1,"※同一事業所で複数の申請がなされています。","")</f>
        <v/>
      </c>
      <c r="AB5" s="59" t="str">
        <f>IF($H5="","",IF($H5=AB$4,1,0))</f>
        <v/>
      </c>
      <c r="AC5" s="59" t="str">
        <f t="shared" ref="AB5:AF20" si="5">IF($H5="","",IF($H5=AC$4,1,0))</f>
        <v/>
      </c>
      <c r="AD5" s="59" t="str">
        <f>IF(AC5=1,"※福祉用具販売要確認。","")</f>
        <v/>
      </c>
      <c r="AE5" s="59" t="str">
        <f t="shared" si="5"/>
        <v/>
      </c>
      <c r="AF5" s="59" t="str">
        <f>IF($H5="","",IF($H5=AF$4,1,0))</f>
        <v/>
      </c>
      <c r="AG5" s="66" t="str">
        <f>IF(AF5=1,"※総合事業要確認。","")</f>
        <v/>
      </c>
      <c r="AH5" s="68">
        <f t="shared" ref="AH5:AH75" si="6">IF(_xlfn.ISFORMULA(L5)=TRUE,0,1)</f>
        <v>0</v>
      </c>
      <c r="AI5" s="64" t="str">
        <f>IF(AH5=1,"✖支援金額欄数式削除要確認。","")</f>
        <v/>
      </c>
      <c r="AJ5" s="67" t="str">
        <f>IF(G5="","",G5&amp;"支援金区分")</f>
        <v/>
      </c>
      <c r="AK5" s="58" t="str">
        <f>IF(G5="","",LEFT(G5,1))</f>
        <v/>
      </c>
      <c r="AL5" s="58" t="str">
        <f>IF(AK5="","",IF(AK5="①",1,IF(AK5="②",2,IF(AK5="③",3,IF(AK5="④",4,NG)))))</f>
        <v/>
      </c>
      <c r="AM5" s="60" t="str">
        <f t="shared" ref="AM5:AM33" si="7">IF(I5="","",VLOOKUP(I5,支援金額,3,FALSE))</f>
        <v/>
      </c>
      <c r="AN5" s="60" t="str">
        <f t="shared" ref="AN5:AN33" si="8">IF(I5="","",VLOOKUP(I5,支援金額,4,FALSE))</f>
        <v/>
      </c>
      <c r="AO5" s="60" t="str">
        <f>IF(AL5="","",IF(AL5&lt;3,IF(AND(J5&gt;=AM5,J5&lt;=AN5),0,1),""))</f>
        <v/>
      </c>
      <c r="AP5" s="62" t="str">
        <f t="shared" ref="AP5:AP8" si="9">IF(AND(AL5&lt;=1,AO5=1),"✖入所定員不整合。要訂正。　",IF(AND(AL5=2,AO5=1),"✖通所定員不整合。要訂正。　",""))</f>
        <v/>
      </c>
    </row>
    <row r="6" spans="1:42" ht="28.5" customHeight="1">
      <c r="B6" s="167">
        <v>2</v>
      </c>
      <c r="C6" s="158"/>
      <c r="D6" s="159"/>
      <c r="E6" s="160"/>
      <c r="F6" s="159"/>
      <c r="G6" s="161"/>
      <c r="H6" s="162"/>
      <c r="I6" s="161"/>
      <c r="J6" s="161"/>
      <c r="K6" s="101"/>
      <c r="L6" s="72" t="str">
        <f t="shared" si="0"/>
        <v/>
      </c>
      <c r="M6" s="165"/>
      <c r="N6" s="76" t="str">
        <f>R6&amp;T6&amp;V6&amp;AA6&amp;AD6&amp;AP6&amp;AI6</f>
        <v/>
      </c>
      <c r="O6" s="144"/>
      <c r="P6" s="147"/>
      <c r="Q6" s="57" t="str">
        <f t="shared" si="2"/>
        <v/>
      </c>
      <c r="R6" s="64" t="str">
        <f t="shared" ref="R6:R33" si="10">IF(Q6=1,"✖事業所番号桁数誤り。要訂正。　","")</f>
        <v/>
      </c>
      <c r="S6" s="57" t="str">
        <f t="shared" si="3"/>
        <v/>
      </c>
      <c r="T6" s="64" t="str">
        <f t="shared" ref="T6:T33" si="11">IF(S6=1,"✖熊本市所在施設対象外。要削除。　","")</f>
        <v/>
      </c>
      <c r="U6" s="110">
        <f>COUNTIF(C5:C74,C6)</f>
        <v>0</v>
      </c>
      <c r="V6" s="64" t="str">
        <f t="shared" ref="V6:V33" si="12">IF(U6&gt;1,"※同一事業所で複数申請あり。誓約事項チェックリストを確認し、対象となる場合は『専有の区画』欄を記載してください。","")</f>
        <v/>
      </c>
      <c r="W6" s="59" t="str">
        <f t="shared" ref="W6:Z74" si="13">IF($H6="","",IF($H6=W$4,1,0))</f>
        <v/>
      </c>
      <c r="X6" s="59" t="str">
        <f t="shared" si="4"/>
        <v/>
      </c>
      <c r="Y6" s="59" t="str">
        <f t="shared" si="4"/>
        <v/>
      </c>
      <c r="Z6" s="59" t="str">
        <f t="shared" si="4"/>
        <v/>
      </c>
      <c r="AA6" s="66" t="str">
        <f t="shared" ref="AA6:AA33" si="14">IF(SUM(W6:Z6)&gt;1,"※同一事業所で複数の申請がなされています。","")</f>
        <v/>
      </c>
      <c r="AB6" s="59" t="str">
        <f t="shared" si="5"/>
        <v/>
      </c>
      <c r="AC6" s="59" t="str">
        <f t="shared" si="5"/>
        <v/>
      </c>
      <c r="AD6" s="59" t="str">
        <f t="shared" ref="AD6:AD75" si="15">IF(AC6=1,"※福祉用具販売要確認。","")</f>
        <v/>
      </c>
      <c r="AE6" s="59" t="str">
        <f t="shared" si="5"/>
        <v/>
      </c>
      <c r="AF6" s="59" t="str">
        <f t="shared" si="5"/>
        <v/>
      </c>
      <c r="AG6" s="66" t="str">
        <f t="shared" ref="AG6:AG33" si="16">IF(AF6=1,"※総合事業要確認。","")</f>
        <v/>
      </c>
      <c r="AH6" s="68">
        <f t="shared" si="6"/>
        <v>0</v>
      </c>
      <c r="AI6" s="64" t="str">
        <f t="shared" ref="AI6:AI33" si="17">IF(AH6=1,"✖支援金額欄数式削除要確認。","")</f>
        <v/>
      </c>
      <c r="AJ6" s="67" t="str">
        <f t="shared" ref="AJ6:AJ33" si="18">IF(G6="","",G6&amp;"支援金区分")</f>
        <v/>
      </c>
      <c r="AK6" s="58" t="str">
        <f t="shared" ref="AK6:AK33" si="19">IF(G6="","",LEFT(G6,1))</f>
        <v/>
      </c>
      <c r="AL6" s="58" t="str">
        <f>IF(AK6="","",IF(AK6="①",1,IF(AK6="②",2,IF(AK6="③",3,IF(AK6="④",4,NG)))))</f>
        <v/>
      </c>
      <c r="AM6" s="60" t="str">
        <f t="shared" si="7"/>
        <v/>
      </c>
      <c r="AN6" s="60" t="str">
        <f t="shared" si="8"/>
        <v/>
      </c>
      <c r="AO6" s="60" t="str">
        <f>IF(AL6="","",IF(AL6&lt;3,IF(AND(J6&gt;=AM6,J6&lt;=AN6),0,1),""))</f>
        <v/>
      </c>
      <c r="AP6" s="62" t="str">
        <f t="shared" si="9"/>
        <v/>
      </c>
    </row>
    <row r="7" spans="1:42" ht="28.5" customHeight="1">
      <c r="B7" s="167">
        <v>3</v>
      </c>
      <c r="C7" s="158"/>
      <c r="D7" s="159"/>
      <c r="E7" s="160"/>
      <c r="F7" s="159"/>
      <c r="G7" s="161"/>
      <c r="H7" s="162"/>
      <c r="I7" s="161"/>
      <c r="J7" s="161"/>
      <c r="K7" s="101"/>
      <c r="L7" s="72" t="str">
        <f t="shared" si="0"/>
        <v/>
      </c>
      <c r="M7" s="165"/>
      <c r="N7" s="76" t="str">
        <f t="shared" si="1"/>
        <v/>
      </c>
      <c r="O7" s="144"/>
      <c r="P7" s="147"/>
      <c r="Q7" s="57" t="str">
        <f t="shared" si="2"/>
        <v/>
      </c>
      <c r="R7" s="64" t="str">
        <f t="shared" si="10"/>
        <v/>
      </c>
      <c r="S7" s="57" t="str">
        <f t="shared" si="3"/>
        <v/>
      </c>
      <c r="T7" s="64" t="str">
        <f t="shared" si="11"/>
        <v/>
      </c>
      <c r="U7" s="110">
        <f>COUNTIF(C5:C74,C7)</f>
        <v>0</v>
      </c>
      <c r="V7" s="64" t="str">
        <f t="shared" si="12"/>
        <v/>
      </c>
      <c r="W7" s="59" t="str">
        <f t="shared" si="13"/>
        <v/>
      </c>
      <c r="X7" s="59" t="str">
        <f t="shared" si="4"/>
        <v/>
      </c>
      <c r="Y7" s="59" t="str">
        <f t="shared" si="4"/>
        <v/>
      </c>
      <c r="Z7" s="59" t="str">
        <f t="shared" si="4"/>
        <v/>
      </c>
      <c r="AA7" s="66" t="str">
        <f>IF(SUM(W7:Z7)&gt;1,"※同一事業所で複数の申請がなされています。","")</f>
        <v/>
      </c>
      <c r="AB7" s="59" t="str">
        <f t="shared" si="5"/>
        <v/>
      </c>
      <c r="AC7" s="59" t="str">
        <f t="shared" si="5"/>
        <v/>
      </c>
      <c r="AD7" s="59" t="str">
        <f t="shared" si="15"/>
        <v/>
      </c>
      <c r="AE7" s="59" t="str">
        <f t="shared" si="5"/>
        <v/>
      </c>
      <c r="AF7" s="59" t="str">
        <f t="shared" si="5"/>
        <v/>
      </c>
      <c r="AG7" s="66" t="str">
        <f t="shared" si="16"/>
        <v/>
      </c>
      <c r="AH7" s="68">
        <f t="shared" si="6"/>
        <v>0</v>
      </c>
      <c r="AI7" s="64" t="str">
        <f t="shared" si="17"/>
        <v/>
      </c>
      <c r="AJ7" s="67" t="str">
        <f t="shared" si="18"/>
        <v/>
      </c>
      <c r="AK7" s="58" t="str">
        <f t="shared" si="19"/>
        <v/>
      </c>
      <c r="AL7" s="58" t="str">
        <f>IF(AK7="","",IF(AK7="①",1,IF(AK7="②",2,IF(AK7="③",3,IF(AK7="④",4,NG)))))</f>
        <v/>
      </c>
      <c r="AM7" s="60" t="str">
        <f t="shared" si="7"/>
        <v/>
      </c>
      <c r="AN7" s="60" t="str">
        <f t="shared" si="8"/>
        <v/>
      </c>
      <c r="AO7" s="60" t="str">
        <f>IF(AL7="","",IF(AL7&lt;3,IF(AND(J7&gt;=AM7,J7&lt;=AN7),0,1),""))</f>
        <v/>
      </c>
      <c r="AP7" s="62" t="str">
        <f t="shared" si="9"/>
        <v/>
      </c>
    </row>
    <row r="8" spans="1:42" ht="28.5" customHeight="1">
      <c r="B8" s="167">
        <v>4</v>
      </c>
      <c r="C8" s="158"/>
      <c r="D8" s="159"/>
      <c r="E8" s="160"/>
      <c r="F8" s="159"/>
      <c r="G8" s="161"/>
      <c r="H8" s="162"/>
      <c r="I8" s="161"/>
      <c r="J8" s="161"/>
      <c r="K8" s="101"/>
      <c r="L8" s="72" t="str">
        <f t="shared" si="0"/>
        <v/>
      </c>
      <c r="M8" s="165"/>
      <c r="N8" s="76" t="str">
        <f t="shared" si="1"/>
        <v/>
      </c>
      <c r="O8" s="144"/>
      <c r="Q8" s="57" t="str">
        <f t="shared" si="2"/>
        <v/>
      </c>
      <c r="R8" s="64" t="str">
        <f t="shared" si="10"/>
        <v/>
      </c>
      <c r="S8" s="57" t="str">
        <f t="shared" si="3"/>
        <v/>
      </c>
      <c r="T8" s="64" t="str">
        <f t="shared" si="11"/>
        <v/>
      </c>
      <c r="U8" s="110">
        <f>COUNTIF(C5:C74,C8)</f>
        <v>0</v>
      </c>
      <c r="V8" s="64" t="str">
        <f t="shared" si="12"/>
        <v/>
      </c>
      <c r="W8" s="59" t="str">
        <f t="shared" si="13"/>
        <v/>
      </c>
      <c r="X8" s="59" t="str">
        <f t="shared" si="4"/>
        <v/>
      </c>
      <c r="Y8" s="59" t="str">
        <f t="shared" si="4"/>
        <v/>
      </c>
      <c r="Z8" s="59" t="str">
        <f t="shared" si="4"/>
        <v/>
      </c>
      <c r="AA8" s="66" t="str">
        <f t="shared" si="14"/>
        <v/>
      </c>
      <c r="AB8" s="59" t="str">
        <f t="shared" si="5"/>
        <v/>
      </c>
      <c r="AC8" s="59" t="str">
        <f t="shared" si="5"/>
        <v/>
      </c>
      <c r="AD8" s="59" t="str">
        <f t="shared" si="15"/>
        <v/>
      </c>
      <c r="AE8" s="59" t="str">
        <f t="shared" si="5"/>
        <v/>
      </c>
      <c r="AF8" s="59" t="str">
        <f t="shared" si="5"/>
        <v/>
      </c>
      <c r="AG8" s="66" t="str">
        <f t="shared" si="16"/>
        <v/>
      </c>
      <c r="AH8" s="68">
        <f t="shared" si="6"/>
        <v>0</v>
      </c>
      <c r="AI8" s="64" t="str">
        <f t="shared" si="17"/>
        <v/>
      </c>
      <c r="AJ8" s="67" t="str">
        <f t="shared" si="18"/>
        <v/>
      </c>
      <c r="AK8" s="58" t="str">
        <f t="shared" si="19"/>
        <v/>
      </c>
      <c r="AL8" s="58" t="str">
        <f>IF(AK8="","",IF(AK8="①",1,IF(AK8="②",2,IF(AK8="③",3,IF(AK8="④",4,NG)))))</f>
        <v/>
      </c>
      <c r="AM8" s="60" t="str">
        <f t="shared" si="7"/>
        <v/>
      </c>
      <c r="AN8" s="60" t="str">
        <f t="shared" si="8"/>
        <v/>
      </c>
      <c r="AO8" s="60" t="str">
        <f t="shared" ref="AO8:AO33" si="20">IF(AL8="","",IF(AL8&lt;3,IF(AND(J8&gt;=AM8,J8&lt;=AN8),0,1),""))</f>
        <v/>
      </c>
      <c r="AP8" s="62" t="str">
        <f t="shared" si="9"/>
        <v/>
      </c>
    </row>
    <row r="9" spans="1:42" ht="28.5" customHeight="1">
      <c r="B9" s="167">
        <v>5</v>
      </c>
      <c r="C9" s="158"/>
      <c r="D9" s="159"/>
      <c r="E9" s="160"/>
      <c r="F9" s="159"/>
      <c r="G9" s="161"/>
      <c r="H9" s="162"/>
      <c r="I9" s="161"/>
      <c r="J9" s="161"/>
      <c r="K9" s="101"/>
      <c r="L9" s="72" t="str">
        <f t="shared" si="0"/>
        <v/>
      </c>
      <c r="M9" s="165"/>
      <c r="N9" s="76" t="str">
        <f t="shared" si="1"/>
        <v/>
      </c>
      <c r="O9" s="144"/>
      <c r="Q9" s="57" t="str">
        <f t="shared" si="2"/>
        <v/>
      </c>
      <c r="R9" s="64" t="str">
        <f t="shared" si="10"/>
        <v/>
      </c>
      <c r="S9" s="57" t="str">
        <f t="shared" si="3"/>
        <v/>
      </c>
      <c r="T9" s="64" t="str">
        <f t="shared" si="11"/>
        <v/>
      </c>
      <c r="U9" s="110">
        <f>COUNTIF(C5:C74,C9)</f>
        <v>0</v>
      </c>
      <c r="V9" s="64" t="str">
        <f t="shared" si="12"/>
        <v/>
      </c>
      <c r="W9" s="59" t="str">
        <f t="shared" si="13"/>
        <v/>
      </c>
      <c r="X9" s="59" t="str">
        <f t="shared" si="4"/>
        <v/>
      </c>
      <c r="Y9" s="59" t="str">
        <f t="shared" si="4"/>
        <v/>
      </c>
      <c r="Z9" s="59" t="str">
        <f t="shared" si="4"/>
        <v/>
      </c>
      <c r="AA9" s="66" t="str">
        <f t="shared" si="14"/>
        <v/>
      </c>
      <c r="AB9" s="59" t="str">
        <f t="shared" si="5"/>
        <v/>
      </c>
      <c r="AC9" s="59" t="str">
        <f t="shared" si="5"/>
        <v/>
      </c>
      <c r="AD9" s="59" t="str">
        <f t="shared" si="15"/>
        <v/>
      </c>
      <c r="AE9" s="59" t="str">
        <f t="shared" si="5"/>
        <v/>
      </c>
      <c r="AF9" s="59" t="str">
        <f t="shared" si="5"/>
        <v/>
      </c>
      <c r="AG9" s="66" t="str">
        <f t="shared" si="16"/>
        <v/>
      </c>
      <c r="AH9" s="68">
        <f t="shared" si="6"/>
        <v>0</v>
      </c>
      <c r="AI9" s="64" t="str">
        <f t="shared" si="17"/>
        <v/>
      </c>
      <c r="AJ9" s="67" t="str">
        <f t="shared" si="18"/>
        <v/>
      </c>
      <c r="AK9" s="58" t="str">
        <f t="shared" si="19"/>
        <v/>
      </c>
      <c r="AL9" s="58" t="str">
        <f>IF(AK9="","",IF(AK9="①",1,IF(AK9="②",2,IF(AK9="③",3,IF(AK9="④",4,NG)))))</f>
        <v/>
      </c>
      <c r="AM9" s="60" t="str">
        <f t="shared" si="7"/>
        <v/>
      </c>
      <c r="AN9" s="60" t="str">
        <f t="shared" si="8"/>
        <v/>
      </c>
      <c r="AO9" s="60" t="str">
        <f t="shared" si="20"/>
        <v/>
      </c>
      <c r="AP9" s="62" t="str">
        <f>IF(AND(AL9&lt;=1,AO9=1),"✖入所定員不整合。要訂正。　",IF(AND(AL9=2,AO9=1),"✖通所定員不整合。要訂正。　",""))</f>
        <v/>
      </c>
    </row>
    <row r="10" spans="1:42" ht="28.5" customHeight="1">
      <c r="B10" s="167">
        <v>6</v>
      </c>
      <c r="C10" s="158"/>
      <c r="D10" s="159"/>
      <c r="E10" s="160"/>
      <c r="F10" s="159"/>
      <c r="G10" s="161"/>
      <c r="H10" s="162"/>
      <c r="I10" s="161"/>
      <c r="J10" s="161"/>
      <c r="K10" s="101"/>
      <c r="L10" s="72" t="str">
        <f t="shared" si="0"/>
        <v/>
      </c>
      <c r="M10" s="165"/>
      <c r="N10" s="76" t="str">
        <f t="shared" si="1"/>
        <v/>
      </c>
      <c r="O10" s="144"/>
      <c r="Q10" s="57" t="str">
        <f t="shared" si="2"/>
        <v/>
      </c>
      <c r="R10" s="64" t="str">
        <f t="shared" si="10"/>
        <v/>
      </c>
      <c r="S10" s="57" t="str">
        <f t="shared" si="3"/>
        <v/>
      </c>
      <c r="T10" s="64" t="str">
        <f t="shared" si="11"/>
        <v/>
      </c>
      <c r="U10" s="110">
        <f>COUNTIF(C5:C74,C10)</f>
        <v>0</v>
      </c>
      <c r="V10" s="64" t="str">
        <f t="shared" si="12"/>
        <v/>
      </c>
      <c r="W10" s="59" t="str">
        <f t="shared" si="13"/>
        <v/>
      </c>
      <c r="X10" s="59" t="str">
        <f t="shared" si="4"/>
        <v/>
      </c>
      <c r="Y10" s="59" t="str">
        <f t="shared" si="4"/>
        <v/>
      </c>
      <c r="Z10" s="59" t="str">
        <f t="shared" si="4"/>
        <v/>
      </c>
      <c r="AA10" s="66" t="str">
        <f t="shared" si="14"/>
        <v/>
      </c>
      <c r="AB10" s="59" t="str">
        <f t="shared" si="5"/>
        <v/>
      </c>
      <c r="AC10" s="59" t="str">
        <f t="shared" si="5"/>
        <v/>
      </c>
      <c r="AD10" s="59" t="str">
        <f t="shared" si="15"/>
        <v/>
      </c>
      <c r="AE10" s="59" t="str">
        <f t="shared" si="5"/>
        <v/>
      </c>
      <c r="AF10" s="59" t="str">
        <f t="shared" si="5"/>
        <v/>
      </c>
      <c r="AG10" s="66" t="str">
        <f t="shared" si="16"/>
        <v/>
      </c>
      <c r="AH10" s="68">
        <f t="shared" si="6"/>
        <v>0</v>
      </c>
      <c r="AI10" s="64" t="str">
        <f t="shared" si="17"/>
        <v/>
      </c>
      <c r="AJ10" s="67" t="str">
        <f t="shared" si="18"/>
        <v/>
      </c>
      <c r="AK10" s="58" t="str">
        <f t="shared" si="19"/>
        <v/>
      </c>
      <c r="AL10" s="58" t="str">
        <f>IF(AK10="","",IF(AK10="①",1,IF(AK10="②",2,IF(AK10="③",3,IF(AK10="④",4,NG)))))</f>
        <v/>
      </c>
      <c r="AM10" s="60" t="str">
        <f t="shared" si="7"/>
        <v/>
      </c>
      <c r="AN10" s="60" t="str">
        <f t="shared" si="8"/>
        <v/>
      </c>
      <c r="AO10" s="60" t="str">
        <f t="shared" si="20"/>
        <v/>
      </c>
      <c r="AP10" s="62" t="str">
        <f t="shared" ref="AP10:AP33" si="21">IF(AND(AL10&lt;=1,AO10=1),"✖入所定員不整合。要訂正。　",IF(AND(AL10=2,AO10=1),"✖通所定員不整合。要訂正。　",""))</f>
        <v/>
      </c>
    </row>
    <row r="11" spans="1:42" ht="28.5" customHeight="1">
      <c r="B11" s="167">
        <v>7</v>
      </c>
      <c r="C11" s="158"/>
      <c r="D11" s="159"/>
      <c r="E11" s="160"/>
      <c r="F11" s="159"/>
      <c r="G11" s="161"/>
      <c r="H11" s="162"/>
      <c r="I11" s="161"/>
      <c r="J11" s="161"/>
      <c r="K11" s="101"/>
      <c r="L11" s="72" t="str">
        <f t="shared" si="0"/>
        <v/>
      </c>
      <c r="M11" s="165"/>
      <c r="N11" s="76" t="str">
        <f t="shared" si="1"/>
        <v/>
      </c>
      <c r="O11" s="144"/>
      <c r="Q11" s="57" t="str">
        <f t="shared" si="2"/>
        <v/>
      </c>
      <c r="R11" s="64" t="str">
        <f t="shared" si="10"/>
        <v/>
      </c>
      <c r="S11" s="57" t="str">
        <f t="shared" si="3"/>
        <v/>
      </c>
      <c r="T11" s="64" t="str">
        <f t="shared" si="11"/>
        <v/>
      </c>
      <c r="U11" s="110">
        <f>COUNTIF(C5:C74,C11)</f>
        <v>0</v>
      </c>
      <c r="V11" s="64" t="str">
        <f t="shared" si="12"/>
        <v/>
      </c>
      <c r="W11" s="59" t="str">
        <f t="shared" si="13"/>
        <v/>
      </c>
      <c r="X11" s="59" t="str">
        <f t="shared" si="4"/>
        <v/>
      </c>
      <c r="Y11" s="59" t="str">
        <f t="shared" si="4"/>
        <v/>
      </c>
      <c r="Z11" s="59" t="str">
        <f t="shared" si="4"/>
        <v/>
      </c>
      <c r="AA11" s="66" t="str">
        <f t="shared" si="14"/>
        <v/>
      </c>
      <c r="AB11" s="59" t="str">
        <f t="shared" si="5"/>
        <v/>
      </c>
      <c r="AC11" s="59" t="str">
        <f t="shared" si="5"/>
        <v/>
      </c>
      <c r="AD11" s="59" t="str">
        <f t="shared" si="15"/>
        <v/>
      </c>
      <c r="AE11" s="59" t="str">
        <f t="shared" si="5"/>
        <v/>
      </c>
      <c r="AF11" s="59" t="str">
        <f t="shared" si="5"/>
        <v/>
      </c>
      <c r="AG11" s="66" t="str">
        <f t="shared" si="16"/>
        <v/>
      </c>
      <c r="AH11" s="68">
        <f t="shared" si="6"/>
        <v>0</v>
      </c>
      <c r="AI11" s="64" t="str">
        <f t="shared" si="17"/>
        <v/>
      </c>
      <c r="AJ11" s="67" t="str">
        <f t="shared" si="18"/>
        <v/>
      </c>
      <c r="AK11" s="58" t="str">
        <f t="shared" si="19"/>
        <v/>
      </c>
      <c r="AL11" s="58" t="str">
        <f>IF(AK11="","",IF(AK11="①",1,IF(AK11="②",2,IF(AK11="③",3,IF(AK11="④",4,NG)))))</f>
        <v/>
      </c>
      <c r="AM11" s="60" t="str">
        <f t="shared" si="7"/>
        <v/>
      </c>
      <c r="AN11" s="60" t="str">
        <f t="shared" si="8"/>
        <v/>
      </c>
      <c r="AO11" s="60" t="str">
        <f t="shared" si="20"/>
        <v/>
      </c>
      <c r="AP11" s="62" t="str">
        <f t="shared" si="21"/>
        <v/>
      </c>
    </row>
    <row r="12" spans="1:42" ht="28.5" customHeight="1">
      <c r="B12" s="167">
        <v>8</v>
      </c>
      <c r="C12" s="158"/>
      <c r="D12" s="159"/>
      <c r="E12" s="160"/>
      <c r="F12" s="159"/>
      <c r="G12" s="161"/>
      <c r="H12" s="162"/>
      <c r="I12" s="161"/>
      <c r="J12" s="161"/>
      <c r="K12" s="101"/>
      <c r="L12" s="72" t="str">
        <f t="shared" si="0"/>
        <v/>
      </c>
      <c r="M12" s="165"/>
      <c r="N12" s="76" t="str">
        <f t="shared" si="1"/>
        <v/>
      </c>
      <c r="O12" s="144"/>
      <c r="Q12" s="57" t="str">
        <f t="shared" si="2"/>
        <v/>
      </c>
      <c r="R12" s="64" t="str">
        <f t="shared" si="10"/>
        <v/>
      </c>
      <c r="S12" s="57" t="str">
        <f t="shared" si="3"/>
        <v/>
      </c>
      <c r="T12" s="64" t="str">
        <f t="shared" si="11"/>
        <v/>
      </c>
      <c r="U12" s="110">
        <f>COUNTIF(C5:C74,C12)</f>
        <v>0</v>
      </c>
      <c r="V12" s="64" t="str">
        <f t="shared" si="12"/>
        <v/>
      </c>
      <c r="W12" s="59" t="str">
        <f t="shared" si="13"/>
        <v/>
      </c>
      <c r="X12" s="59" t="str">
        <f t="shared" si="4"/>
        <v/>
      </c>
      <c r="Y12" s="59" t="str">
        <f t="shared" si="4"/>
        <v/>
      </c>
      <c r="Z12" s="59" t="str">
        <f t="shared" si="4"/>
        <v/>
      </c>
      <c r="AA12" s="66" t="str">
        <f t="shared" si="14"/>
        <v/>
      </c>
      <c r="AB12" s="59" t="str">
        <f t="shared" si="5"/>
        <v/>
      </c>
      <c r="AC12" s="59" t="str">
        <f t="shared" si="5"/>
        <v/>
      </c>
      <c r="AD12" s="59" t="str">
        <f t="shared" si="15"/>
        <v/>
      </c>
      <c r="AE12" s="59" t="str">
        <f t="shared" si="5"/>
        <v/>
      </c>
      <c r="AF12" s="59" t="str">
        <f t="shared" si="5"/>
        <v/>
      </c>
      <c r="AG12" s="66" t="str">
        <f t="shared" si="16"/>
        <v/>
      </c>
      <c r="AH12" s="68">
        <f t="shared" si="6"/>
        <v>0</v>
      </c>
      <c r="AI12" s="64" t="str">
        <f t="shared" si="17"/>
        <v/>
      </c>
      <c r="AJ12" s="67" t="str">
        <f t="shared" si="18"/>
        <v/>
      </c>
      <c r="AK12" s="58" t="str">
        <f t="shared" si="19"/>
        <v/>
      </c>
      <c r="AL12" s="58" t="str">
        <f>IF(AK12="","",IF(AK12="①",1,IF(AK12="②",2,IF(AK12="③",3,IF(AK12="④",4,NG)))))</f>
        <v/>
      </c>
      <c r="AM12" s="60" t="str">
        <f t="shared" si="7"/>
        <v/>
      </c>
      <c r="AN12" s="60" t="str">
        <f t="shared" si="8"/>
        <v/>
      </c>
      <c r="AO12" s="60" t="str">
        <f t="shared" si="20"/>
        <v/>
      </c>
      <c r="AP12" s="62" t="str">
        <f t="shared" si="21"/>
        <v/>
      </c>
    </row>
    <row r="13" spans="1:42" ht="28.5" customHeight="1">
      <c r="B13" s="167">
        <v>9</v>
      </c>
      <c r="C13" s="158"/>
      <c r="D13" s="159"/>
      <c r="E13" s="160"/>
      <c r="F13" s="159"/>
      <c r="G13" s="161"/>
      <c r="H13" s="162"/>
      <c r="I13" s="161"/>
      <c r="J13" s="161"/>
      <c r="K13" s="101"/>
      <c r="L13" s="72" t="str">
        <f t="shared" si="0"/>
        <v/>
      </c>
      <c r="M13" s="165"/>
      <c r="N13" s="76" t="str">
        <f t="shared" si="1"/>
        <v/>
      </c>
      <c r="O13" s="144"/>
      <c r="Q13" s="57" t="str">
        <f t="shared" si="2"/>
        <v/>
      </c>
      <c r="R13" s="64" t="str">
        <f t="shared" si="10"/>
        <v/>
      </c>
      <c r="S13" s="57" t="str">
        <f t="shared" si="3"/>
        <v/>
      </c>
      <c r="T13" s="64" t="str">
        <f t="shared" si="11"/>
        <v/>
      </c>
      <c r="U13" s="110">
        <f>COUNTIF(C5:C74,C13)</f>
        <v>0</v>
      </c>
      <c r="V13" s="64" t="str">
        <f t="shared" si="12"/>
        <v/>
      </c>
      <c r="W13" s="59" t="str">
        <f t="shared" si="13"/>
        <v/>
      </c>
      <c r="X13" s="59" t="str">
        <f t="shared" si="4"/>
        <v/>
      </c>
      <c r="Y13" s="59" t="str">
        <f t="shared" si="4"/>
        <v/>
      </c>
      <c r="Z13" s="59" t="str">
        <f t="shared" si="4"/>
        <v/>
      </c>
      <c r="AA13" s="66" t="str">
        <f t="shared" si="14"/>
        <v/>
      </c>
      <c r="AB13" s="59" t="str">
        <f t="shared" si="5"/>
        <v/>
      </c>
      <c r="AC13" s="59" t="str">
        <f t="shared" si="5"/>
        <v/>
      </c>
      <c r="AD13" s="59" t="str">
        <f t="shared" si="15"/>
        <v/>
      </c>
      <c r="AE13" s="59" t="str">
        <f t="shared" si="5"/>
        <v/>
      </c>
      <c r="AF13" s="59" t="str">
        <f t="shared" si="5"/>
        <v/>
      </c>
      <c r="AG13" s="66" t="str">
        <f t="shared" si="16"/>
        <v/>
      </c>
      <c r="AH13" s="68">
        <f t="shared" si="6"/>
        <v>0</v>
      </c>
      <c r="AI13" s="64" t="str">
        <f t="shared" si="17"/>
        <v/>
      </c>
      <c r="AJ13" s="67" t="str">
        <f t="shared" si="18"/>
        <v/>
      </c>
      <c r="AK13" s="58" t="str">
        <f t="shared" si="19"/>
        <v/>
      </c>
      <c r="AL13" s="58" t="str">
        <f>IF(AK13="","",IF(AK13="①",1,IF(AK13="②",2,IF(AK13="③",3,IF(AK13="④",4,NG)))))</f>
        <v/>
      </c>
      <c r="AM13" s="60" t="str">
        <f t="shared" si="7"/>
        <v/>
      </c>
      <c r="AN13" s="60" t="str">
        <f t="shared" si="8"/>
        <v/>
      </c>
      <c r="AO13" s="60" t="str">
        <f t="shared" si="20"/>
        <v/>
      </c>
      <c r="AP13" s="62" t="str">
        <f t="shared" si="21"/>
        <v/>
      </c>
    </row>
    <row r="14" spans="1:42" ht="28.5" customHeight="1">
      <c r="B14" s="167">
        <v>10</v>
      </c>
      <c r="C14" s="158"/>
      <c r="D14" s="159"/>
      <c r="E14" s="160"/>
      <c r="F14" s="159"/>
      <c r="G14" s="161"/>
      <c r="H14" s="162"/>
      <c r="I14" s="161"/>
      <c r="J14" s="161"/>
      <c r="K14" s="101"/>
      <c r="L14" s="72" t="str">
        <f t="shared" si="0"/>
        <v/>
      </c>
      <c r="M14" s="165"/>
      <c r="N14" s="76" t="str">
        <f>R14&amp;T14&amp;V14&amp;AA14&amp;AD14&amp;AP14&amp;AI14</f>
        <v/>
      </c>
      <c r="O14" s="144"/>
      <c r="Q14" s="57" t="str">
        <f t="shared" si="2"/>
        <v/>
      </c>
      <c r="R14" s="64" t="str">
        <f t="shared" si="10"/>
        <v/>
      </c>
      <c r="S14" s="57" t="str">
        <f t="shared" si="3"/>
        <v/>
      </c>
      <c r="T14" s="64" t="str">
        <f t="shared" si="11"/>
        <v/>
      </c>
      <c r="U14" s="110">
        <f>COUNTIF(C5:C74,C14)</f>
        <v>0</v>
      </c>
      <c r="V14" s="64" t="str">
        <f t="shared" si="12"/>
        <v/>
      </c>
      <c r="W14" s="59" t="str">
        <f t="shared" si="13"/>
        <v/>
      </c>
      <c r="X14" s="59" t="str">
        <f t="shared" si="4"/>
        <v/>
      </c>
      <c r="Y14" s="59" t="str">
        <f t="shared" si="4"/>
        <v/>
      </c>
      <c r="Z14" s="59" t="str">
        <f t="shared" si="4"/>
        <v/>
      </c>
      <c r="AA14" s="66" t="str">
        <f t="shared" si="14"/>
        <v/>
      </c>
      <c r="AB14" s="59" t="str">
        <f t="shared" si="5"/>
        <v/>
      </c>
      <c r="AC14" s="59" t="str">
        <f t="shared" si="5"/>
        <v/>
      </c>
      <c r="AD14" s="59" t="str">
        <f t="shared" si="15"/>
        <v/>
      </c>
      <c r="AE14" s="59" t="str">
        <f t="shared" si="5"/>
        <v/>
      </c>
      <c r="AF14" s="59" t="str">
        <f t="shared" si="5"/>
        <v/>
      </c>
      <c r="AG14" s="66" t="str">
        <f t="shared" si="16"/>
        <v/>
      </c>
      <c r="AH14" s="68">
        <f t="shared" si="6"/>
        <v>0</v>
      </c>
      <c r="AI14" s="64" t="str">
        <f t="shared" si="17"/>
        <v/>
      </c>
      <c r="AJ14" s="67" t="str">
        <f t="shared" si="18"/>
        <v/>
      </c>
      <c r="AK14" s="58" t="str">
        <f t="shared" si="19"/>
        <v/>
      </c>
      <c r="AL14" s="58" t="str">
        <f>IF(AK14="","",IF(AK14="①",1,IF(AK14="②",2,IF(AK14="③",3,IF(AK14="④",4,NG)))))</f>
        <v/>
      </c>
      <c r="AM14" s="60" t="str">
        <f t="shared" si="7"/>
        <v/>
      </c>
      <c r="AN14" s="60" t="str">
        <f t="shared" si="8"/>
        <v/>
      </c>
      <c r="AO14" s="60" t="str">
        <f t="shared" si="20"/>
        <v/>
      </c>
      <c r="AP14" s="62" t="str">
        <f t="shared" si="21"/>
        <v/>
      </c>
    </row>
    <row r="15" spans="1:42" ht="28.5" customHeight="1">
      <c r="B15" s="167">
        <v>11</v>
      </c>
      <c r="C15" s="158"/>
      <c r="D15" s="159"/>
      <c r="E15" s="160"/>
      <c r="F15" s="159"/>
      <c r="G15" s="161"/>
      <c r="H15" s="162"/>
      <c r="I15" s="161"/>
      <c r="J15" s="161"/>
      <c r="K15" s="101"/>
      <c r="L15" s="72" t="str">
        <f t="shared" si="0"/>
        <v/>
      </c>
      <c r="M15" s="165"/>
      <c r="N15" s="76" t="str">
        <f t="shared" si="1"/>
        <v/>
      </c>
      <c r="O15" s="144"/>
      <c r="Q15" s="57" t="str">
        <f t="shared" si="2"/>
        <v/>
      </c>
      <c r="R15" s="64" t="str">
        <f t="shared" si="10"/>
        <v/>
      </c>
      <c r="S15" s="57" t="str">
        <f t="shared" si="3"/>
        <v/>
      </c>
      <c r="T15" s="64" t="str">
        <f t="shared" si="11"/>
        <v/>
      </c>
      <c r="U15" s="110">
        <f>COUNTIF(C5:C74,C15)</f>
        <v>0</v>
      </c>
      <c r="V15" s="64" t="str">
        <f t="shared" si="12"/>
        <v/>
      </c>
      <c r="W15" s="59" t="str">
        <f t="shared" si="13"/>
        <v/>
      </c>
      <c r="X15" s="59" t="str">
        <f t="shared" si="4"/>
        <v/>
      </c>
      <c r="Y15" s="59" t="str">
        <f t="shared" si="4"/>
        <v/>
      </c>
      <c r="Z15" s="59" t="str">
        <f t="shared" si="4"/>
        <v/>
      </c>
      <c r="AA15" s="66" t="str">
        <f t="shared" si="14"/>
        <v/>
      </c>
      <c r="AB15" s="59" t="str">
        <f t="shared" si="5"/>
        <v/>
      </c>
      <c r="AC15" s="59" t="str">
        <f t="shared" si="5"/>
        <v/>
      </c>
      <c r="AD15" s="59" t="str">
        <f t="shared" si="15"/>
        <v/>
      </c>
      <c r="AE15" s="59" t="str">
        <f t="shared" si="5"/>
        <v/>
      </c>
      <c r="AF15" s="59" t="str">
        <f t="shared" si="5"/>
        <v/>
      </c>
      <c r="AG15" s="66" t="str">
        <f t="shared" si="16"/>
        <v/>
      </c>
      <c r="AH15" s="68">
        <f t="shared" si="6"/>
        <v>0</v>
      </c>
      <c r="AI15" s="64" t="str">
        <f t="shared" si="17"/>
        <v/>
      </c>
      <c r="AJ15" s="67" t="str">
        <f t="shared" si="18"/>
        <v/>
      </c>
      <c r="AK15" s="58" t="str">
        <f t="shared" si="19"/>
        <v/>
      </c>
      <c r="AL15" s="58" t="str">
        <f>IF(AK15="","",IF(AK15="①",1,IF(AK15="②",2,IF(AK15="③",3,IF(AK15="④",4,NG)))))</f>
        <v/>
      </c>
      <c r="AM15" s="60" t="str">
        <f t="shared" si="7"/>
        <v/>
      </c>
      <c r="AN15" s="60" t="str">
        <f t="shared" si="8"/>
        <v/>
      </c>
      <c r="AO15" s="60" t="str">
        <f t="shared" si="20"/>
        <v/>
      </c>
      <c r="AP15" s="62" t="str">
        <f t="shared" si="21"/>
        <v/>
      </c>
    </row>
    <row r="16" spans="1:42" ht="28.5" customHeight="1">
      <c r="B16" s="167">
        <v>12</v>
      </c>
      <c r="C16" s="158"/>
      <c r="D16" s="159"/>
      <c r="E16" s="160"/>
      <c r="F16" s="159"/>
      <c r="G16" s="161"/>
      <c r="H16" s="162"/>
      <c r="I16" s="161"/>
      <c r="J16" s="161"/>
      <c r="K16" s="101"/>
      <c r="L16" s="72" t="str">
        <f t="shared" si="0"/>
        <v/>
      </c>
      <c r="M16" s="165"/>
      <c r="N16" s="76" t="str">
        <f t="shared" si="1"/>
        <v/>
      </c>
      <c r="O16" s="144"/>
      <c r="Q16" s="57" t="str">
        <f t="shared" si="2"/>
        <v/>
      </c>
      <c r="R16" s="64" t="str">
        <f t="shared" si="10"/>
        <v/>
      </c>
      <c r="S16" s="57" t="str">
        <f t="shared" si="3"/>
        <v/>
      </c>
      <c r="T16" s="64" t="str">
        <f t="shared" si="11"/>
        <v/>
      </c>
      <c r="U16" s="110">
        <f>COUNTIF(C5:C74,C16)</f>
        <v>0</v>
      </c>
      <c r="V16" s="64" t="str">
        <f t="shared" si="12"/>
        <v/>
      </c>
      <c r="W16" s="59" t="str">
        <f t="shared" si="13"/>
        <v/>
      </c>
      <c r="X16" s="59" t="str">
        <f t="shared" si="4"/>
        <v/>
      </c>
      <c r="Y16" s="59" t="str">
        <f t="shared" si="4"/>
        <v/>
      </c>
      <c r="Z16" s="59" t="str">
        <f t="shared" si="4"/>
        <v/>
      </c>
      <c r="AA16" s="66" t="str">
        <f t="shared" si="14"/>
        <v/>
      </c>
      <c r="AB16" s="59" t="str">
        <f t="shared" si="5"/>
        <v/>
      </c>
      <c r="AC16" s="59" t="str">
        <f t="shared" si="5"/>
        <v/>
      </c>
      <c r="AD16" s="59" t="str">
        <f t="shared" si="15"/>
        <v/>
      </c>
      <c r="AE16" s="59" t="str">
        <f t="shared" si="5"/>
        <v/>
      </c>
      <c r="AF16" s="59" t="str">
        <f t="shared" si="5"/>
        <v/>
      </c>
      <c r="AG16" s="66" t="str">
        <f t="shared" si="16"/>
        <v/>
      </c>
      <c r="AH16" s="68">
        <f t="shared" si="6"/>
        <v>0</v>
      </c>
      <c r="AI16" s="64" t="str">
        <f t="shared" si="17"/>
        <v/>
      </c>
      <c r="AJ16" s="67" t="str">
        <f t="shared" si="18"/>
        <v/>
      </c>
      <c r="AK16" s="58" t="str">
        <f t="shared" si="19"/>
        <v/>
      </c>
      <c r="AL16" s="58" t="str">
        <f>IF(AK16="","",IF(AK16="①",1,IF(AK16="②",2,IF(AK16="③",3,IF(AK16="④",4,NG)))))</f>
        <v/>
      </c>
      <c r="AM16" s="60" t="str">
        <f t="shared" si="7"/>
        <v/>
      </c>
      <c r="AN16" s="60" t="str">
        <f t="shared" si="8"/>
        <v/>
      </c>
      <c r="AO16" s="60" t="str">
        <f t="shared" si="20"/>
        <v/>
      </c>
      <c r="AP16" s="62" t="str">
        <f t="shared" si="21"/>
        <v/>
      </c>
    </row>
    <row r="17" spans="2:42" ht="28.5" customHeight="1">
      <c r="B17" s="167">
        <v>13</v>
      </c>
      <c r="C17" s="158"/>
      <c r="D17" s="159"/>
      <c r="E17" s="160"/>
      <c r="F17" s="159"/>
      <c r="G17" s="161"/>
      <c r="H17" s="162"/>
      <c r="I17" s="161"/>
      <c r="J17" s="161"/>
      <c r="K17" s="101"/>
      <c r="L17" s="72" t="str">
        <f t="shared" si="0"/>
        <v/>
      </c>
      <c r="M17" s="165"/>
      <c r="N17" s="76" t="str">
        <f t="shared" si="1"/>
        <v/>
      </c>
      <c r="O17" s="144"/>
      <c r="Q17" s="57" t="str">
        <f t="shared" si="2"/>
        <v/>
      </c>
      <c r="R17" s="64" t="str">
        <f t="shared" si="10"/>
        <v/>
      </c>
      <c r="S17" s="57" t="str">
        <f t="shared" si="3"/>
        <v/>
      </c>
      <c r="T17" s="64" t="str">
        <f t="shared" si="11"/>
        <v/>
      </c>
      <c r="U17" s="110">
        <f>COUNTIF(C5:C74,C17)</f>
        <v>0</v>
      </c>
      <c r="V17" s="64" t="str">
        <f t="shared" si="12"/>
        <v/>
      </c>
      <c r="W17" s="59" t="str">
        <f t="shared" si="13"/>
        <v/>
      </c>
      <c r="X17" s="59" t="str">
        <f t="shared" si="4"/>
        <v/>
      </c>
      <c r="Y17" s="59" t="str">
        <f t="shared" si="4"/>
        <v/>
      </c>
      <c r="Z17" s="59" t="str">
        <f t="shared" si="4"/>
        <v/>
      </c>
      <c r="AA17" s="66" t="str">
        <f t="shared" si="14"/>
        <v/>
      </c>
      <c r="AB17" s="59" t="str">
        <f t="shared" si="5"/>
        <v/>
      </c>
      <c r="AC17" s="59" t="str">
        <f t="shared" si="5"/>
        <v/>
      </c>
      <c r="AD17" s="59" t="str">
        <f t="shared" si="15"/>
        <v/>
      </c>
      <c r="AE17" s="59" t="str">
        <f t="shared" si="5"/>
        <v/>
      </c>
      <c r="AF17" s="59" t="str">
        <f t="shared" si="5"/>
        <v/>
      </c>
      <c r="AG17" s="66" t="str">
        <f t="shared" si="16"/>
        <v/>
      </c>
      <c r="AH17" s="68">
        <f t="shared" si="6"/>
        <v>0</v>
      </c>
      <c r="AI17" s="64" t="str">
        <f t="shared" si="17"/>
        <v/>
      </c>
      <c r="AJ17" s="67" t="str">
        <f t="shared" si="18"/>
        <v/>
      </c>
      <c r="AK17" s="58" t="str">
        <f t="shared" si="19"/>
        <v/>
      </c>
      <c r="AL17" s="58" t="str">
        <f>IF(AK17="","",IF(AK17="①",1,IF(AK17="②",2,IF(AK17="③",3,IF(AK17="④",4,NG)))))</f>
        <v/>
      </c>
      <c r="AM17" s="60" t="str">
        <f t="shared" si="7"/>
        <v/>
      </c>
      <c r="AN17" s="60" t="str">
        <f t="shared" si="8"/>
        <v/>
      </c>
      <c r="AO17" s="60" t="str">
        <f t="shared" si="20"/>
        <v/>
      </c>
      <c r="AP17" s="62" t="str">
        <f t="shared" si="21"/>
        <v/>
      </c>
    </row>
    <row r="18" spans="2:42" ht="28.5" customHeight="1">
      <c r="B18" s="167">
        <v>14</v>
      </c>
      <c r="C18" s="158"/>
      <c r="D18" s="159"/>
      <c r="E18" s="160"/>
      <c r="F18" s="159"/>
      <c r="G18" s="161"/>
      <c r="H18" s="162"/>
      <c r="I18" s="161"/>
      <c r="J18" s="161"/>
      <c r="K18" s="101"/>
      <c r="L18" s="72" t="str">
        <f t="shared" si="0"/>
        <v/>
      </c>
      <c r="M18" s="165"/>
      <c r="N18" s="76" t="str">
        <f t="shared" si="1"/>
        <v/>
      </c>
      <c r="O18" s="144"/>
      <c r="Q18" s="57" t="str">
        <f t="shared" si="2"/>
        <v/>
      </c>
      <c r="R18" s="64" t="str">
        <f t="shared" si="10"/>
        <v/>
      </c>
      <c r="S18" s="57" t="str">
        <f t="shared" si="3"/>
        <v/>
      </c>
      <c r="T18" s="64" t="str">
        <f t="shared" si="11"/>
        <v/>
      </c>
      <c r="U18" s="110">
        <f>COUNTIF(C5:C74,C18)</f>
        <v>0</v>
      </c>
      <c r="V18" s="64" t="str">
        <f t="shared" si="12"/>
        <v/>
      </c>
      <c r="W18" s="59" t="str">
        <f t="shared" si="13"/>
        <v/>
      </c>
      <c r="X18" s="59" t="str">
        <f t="shared" si="4"/>
        <v/>
      </c>
      <c r="Y18" s="59" t="str">
        <f t="shared" si="4"/>
        <v/>
      </c>
      <c r="Z18" s="59" t="str">
        <f t="shared" si="4"/>
        <v/>
      </c>
      <c r="AA18" s="66" t="str">
        <f t="shared" si="14"/>
        <v/>
      </c>
      <c r="AB18" s="59" t="str">
        <f t="shared" si="5"/>
        <v/>
      </c>
      <c r="AC18" s="59" t="str">
        <f t="shared" si="5"/>
        <v/>
      </c>
      <c r="AD18" s="59" t="str">
        <f t="shared" si="15"/>
        <v/>
      </c>
      <c r="AE18" s="59" t="str">
        <f t="shared" si="5"/>
        <v/>
      </c>
      <c r="AF18" s="59" t="str">
        <f t="shared" si="5"/>
        <v/>
      </c>
      <c r="AG18" s="66" t="str">
        <f t="shared" si="16"/>
        <v/>
      </c>
      <c r="AH18" s="68">
        <f t="shared" si="6"/>
        <v>0</v>
      </c>
      <c r="AI18" s="64" t="str">
        <f t="shared" si="17"/>
        <v/>
      </c>
      <c r="AJ18" s="67" t="str">
        <f t="shared" si="18"/>
        <v/>
      </c>
      <c r="AK18" s="58" t="str">
        <f t="shared" si="19"/>
        <v/>
      </c>
      <c r="AL18" s="58" t="str">
        <f>IF(AK18="","",IF(AK18="①",1,IF(AK18="②",2,IF(AK18="③",3,IF(AK18="④",4,NG)))))</f>
        <v/>
      </c>
      <c r="AM18" s="60" t="str">
        <f t="shared" si="7"/>
        <v/>
      </c>
      <c r="AN18" s="60" t="str">
        <f t="shared" si="8"/>
        <v/>
      </c>
      <c r="AO18" s="60" t="str">
        <f t="shared" si="20"/>
        <v/>
      </c>
      <c r="AP18" s="62" t="str">
        <f t="shared" si="21"/>
        <v/>
      </c>
    </row>
    <row r="19" spans="2:42" ht="28.5" customHeight="1">
      <c r="B19" s="167">
        <v>15</v>
      </c>
      <c r="C19" s="158"/>
      <c r="D19" s="159"/>
      <c r="E19" s="160"/>
      <c r="F19" s="159"/>
      <c r="G19" s="161"/>
      <c r="H19" s="162"/>
      <c r="I19" s="161"/>
      <c r="J19" s="161"/>
      <c r="K19" s="101"/>
      <c r="L19" s="72" t="str">
        <f t="shared" si="0"/>
        <v/>
      </c>
      <c r="M19" s="165"/>
      <c r="N19" s="76" t="str">
        <f t="shared" si="1"/>
        <v/>
      </c>
      <c r="O19" s="144"/>
      <c r="Q19" s="57" t="str">
        <f t="shared" si="2"/>
        <v/>
      </c>
      <c r="R19" s="64" t="str">
        <f t="shared" si="10"/>
        <v/>
      </c>
      <c r="S19" s="57" t="str">
        <f t="shared" si="3"/>
        <v/>
      </c>
      <c r="T19" s="64" t="str">
        <f t="shared" si="11"/>
        <v/>
      </c>
      <c r="U19" s="110">
        <f>COUNTIF(C5:C74,C19)</f>
        <v>0</v>
      </c>
      <c r="V19" s="64" t="str">
        <f t="shared" si="12"/>
        <v/>
      </c>
      <c r="W19" s="59" t="str">
        <f t="shared" si="13"/>
        <v/>
      </c>
      <c r="X19" s="59" t="str">
        <f t="shared" si="4"/>
        <v/>
      </c>
      <c r="Y19" s="59" t="str">
        <f t="shared" si="4"/>
        <v/>
      </c>
      <c r="Z19" s="59" t="str">
        <f t="shared" si="4"/>
        <v/>
      </c>
      <c r="AA19" s="66" t="str">
        <f t="shared" si="14"/>
        <v/>
      </c>
      <c r="AB19" s="59" t="str">
        <f t="shared" si="5"/>
        <v/>
      </c>
      <c r="AC19" s="59" t="str">
        <f t="shared" si="5"/>
        <v/>
      </c>
      <c r="AD19" s="59" t="str">
        <f t="shared" si="15"/>
        <v/>
      </c>
      <c r="AE19" s="59" t="str">
        <f t="shared" si="5"/>
        <v/>
      </c>
      <c r="AF19" s="59" t="str">
        <f t="shared" si="5"/>
        <v/>
      </c>
      <c r="AG19" s="66" t="str">
        <f t="shared" si="16"/>
        <v/>
      </c>
      <c r="AH19" s="68">
        <f t="shared" si="6"/>
        <v>0</v>
      </c>
      <c r="AI19" s="64" t="str">
        <f t="shared" si="17"/>
        <v/>
      </c>
      <c r="AJ19" s="67" t="str">
        <f t="shared" si="18"/>
        <v/>
      </c>
      <c r="AK19" s="58" t="str">
        <f t="shared" si="19"/>
        <v/>
      </c>
      <c r="AL19" s="58" t="str">
        <f>IF(AK19="","",IF(AK19="①",1,IF(AK19="②",2,IF(AK19="③",3,IF(AK19="④",4,NG)))))</f>
        <v/>
      </c>
      <c r="AM19" s="60" t="str">
        <f t="shared" si="7"/>
        <v/>
      </c>
      <c r="AN19" s="60" t="str">
        <f t="shared" si="8"/>
        <v/>
      </c>
      <c r="AO19" s="60" t="str">
        <f t="shared" si="20"/>
        <v/>
      </c>
      <c r="AP19" s="62" t="str">
        <f t="shared" si="21"/>
        <v/>
      </c>
    </row>
    <row r="20" spans="2:42" ht="28.5" customHeight="1">
      <c r="B20" s="167">
        <v>16</v>
      </c>
      <c r="C20" s="158"/>
      <c r="D20" s="159"/>
      <c r="E20" s="160"/>
      <c r="F20" s="159"/>
      <c r="G20" s="161"/>
      <c r="H20" s="162"/>
      <c r="I20" s="161"/>
      <c r="J20" s="161"/>
      <c r="K20" s="101"/>
      <c r="L20" s="72" t="str">
        <f>IF(I20="","",VLOOKUP(I20,支援金額,2,FALSE))</f>
        <v/>
      </c>
      <c r="M20" s="165"/>
      <c r="N20" s="76" t="str">
        <f t="shared" si="1"/>
        <v/>
      </c>
      <c r="O20" s="144"/>
      <c r="Q20" s="57" t="str">
        <f t="shared" si="2"/>
        <v/>
      </c>
      <c r="R20" s="64" t="str">
        <f t="shared" si="10"/>
        <v/>
      </c>
      <c r="S20" s="57" t="str">
        <f t="shared" si="3"/>
        <v/>
      </c>
      <c r="T20" s="64" t="str">
        <f t="shared" si="11"/>
        <v/>
      </c>
      <c r="U20" s="110">
        <f>COUNTIF(C5:C74,C20)</f>
        <v>0</v>
      </c>
      <c r="V20" s="64" t="str">
        <f t="shared" si="12"/>
        <v/>
      </c>
      <c r="W20" s="59" t="str">
        <f t="shared" si="13"/>
        <v/>
      </c>
      <c r="X20" s="59" t="str">
        <f t="shared" si="4"/>
        <v/>
      </c>
      <c r="Y20" s="59" t="str">
        <f t="shared" si="4"/>
        <v/>
      </c>
      <c r="Z20" s="59" t="str">
        <f t="shared" si="4"/>
        <v/>
      </c>
      <c r="AA20" s="66" t="str">
        <f t="shared" si="14"/>
        <v/>
      </c>
      <c r="AB20" s="59" t="str">
        <f t="shared" si="5"/>
        <v/>
      </c>
      <c r="AC20" s="59" t="str">
        <f t="shared" si="5"/>
        <v/>
      </c>
      <c r="AD20" s="59" t="str">
        <f t="shared" si="15"/>
        <v/>
      </c>
      <c r="AE20" s="59" t="str">
        <f t="shared" si="5"/>
        <v/>
      </c>
      <c r="AF20" s="59" t="str">
        <f t="shared" si="5"/>
        <v/>
      </c>
      <c r="AG20" s="66" t="str">
        <f t="shared" si="16"/>
        <v/>
      </c>
      <c r="AH20" s="68">
        <f t="shared" si="6"/>
        <v>0</v>
      </c>
      <c r="AI20" s="64" t="str">
        <f>IF(AH20=1,"✖支援金額欄の数式が削除されました。要修正。　","")</f>
        <v/>
      </c>
      <c r="AJ20" s="67" t="str">
        <f t="shared" si="18"/>
        <v/>
      </c>
      <c r="AK20" s="58" t="str">
        <f t="shared" si="19"/>
        <v/>
      </c>
      <c r="AL20" s="58" t="str">
        <f>IF(AK20="","",IF(AK20="①",1,IF(AK20="②",2,IF(AK20="③",3,IF(AK20="④",4,NG)))))</f>
        <v/>
      </c>
      <c r="AM20" s="60" t="str">
        <f t="shared" si="7"/>
        <v/>
      </c>
      <c r="AN20" s="60" t="str">
        <f t="shared" si="8"/>
        <v/>
      </c>
      <c r="AO20" s="60" t="str">
        <f t="shared" si="20"/>
        <v/>
      </c>
      <c r="AP20" s="62" t="str">
        <f t="shared" si="21"/>
        <v/>
      </c>
    </row>
    <row r="21" spans="2:42" ht="28.5" customHeight="1">
      <c r="B21" s="167">
        <v>17</v>
      </c>
      <c r="C21" s="158"/>
      <c r="D21" s="159"/>
      <c r="E21" s="160"/>
      <c r="F21" s="159"/>
      <c r="G21" s="161"/>
      <c r="H21" s="162"/>
      <c r="I21" s="161"/>
      <c r="J21" s="161"/>
      <c r="K21" s="101"/>
      <c r="L21" s="72" t="str">
        <f t="shared" si="0"/>
        <v/>
      </c>
      <c r="M21" s="165"/>
      <c r="N21" s="76" t="str">
        <f t="shared" si="1"/>
        <v/>
      </c>
      <c r="O21" s="144"/>
      <c r="Q21" s="57" t="str">
        <f t="shared" si="2"/>
        <v/>
      </c>
      <c r="R21" s="64" t="str">
        <f t="shared" si="10"/>
        <v/>
      </c>
      <c r="S21" s="57" t="str">
        <f t="shared" si="3"/>
        <v/>
      </c>
      <c r="T21" s="64" t="str">
        <f t="shared" si="11"/>
        <v/>
      </c>
      <c r="U21" s="110">
        <f>COUNTIF(C5:C74,C21)</f>
        <v>0</v>
      </c>
      <c r="V21" s="64" t="str">
        <f t="shared" si="12"/>
        <v/>
      </c>
      <c r="W21" s="59" t="str">
        <f t="shared" si="13"/>
        <v/>
      </c>
      <c r="X21" s="59" t="str">
        <f t="shared" si="13"/>
        <v/>
      </c>
      <c r="Y21" s="59" t="str">
        <f t="shared" si="13"/>
        <v/>
      </c>
      <c r="Z21" s="59" t="str">
        <f t="shared" si="13"/>
        <v/>
      </c>
      <c r="AA21" s="66" t="str">
        <f t="shared" si="14"/>
        <v/>
      </c>
      <c r="AB21" s="59" t="str">
        <f t="shared" ref="AB21:AF74" si="22">IF($H21="","",IF($H21=AB$4,1,0))</f>
        <v/>
      </c>
      <c r="AC21" s="59" t="str">
        <f t="shared" si="22"/>
        <v/>
      </c>
      <c r="AD21" s="59" t="str">
        <f t="shared" si="15"/>
        <v/>
      </c>
      <c r="AE21" s="59" t="str">
        <f t="shared" si="22"/>
        <v/>
      </c>
      <c r="AF21" s="59" t="str">
        <f t="shared" si="22"/>
        <v/>
      </c>
      <c r="AG21" s="66" t="str">
        <f t="shared" si="16"/>
        <v/>
      </c>
      <c r="AH21" s="68">
        <f t="shared" si="6"/>
        <v>0</v>
      </c>
      <c r="AI21" s="64" t="str">
        <f t="shared" si="17"/>
        <v/>
      </c>
      <c r="AJ21" s="67" t="str">
        <f t="shared" si="18"/>
        <v/>
      </c>
      <c r="AK21" s="58" t="str">
        <f t="shared" si="19"/>
        <v/>
      </c>
      <c r="AL21" s="58" t="str">
        <f>IF(AK21="","",IF(AK21="①",1,IF(AK21="②",2,IF(AK21="③",3,IF(AK21="④",4,NG)))))</f>
        <v/>
      </c>
      <c r="AM21" s="60" t="str">
        <f t="shared" si="7"/>
        <v/>
      </c>
      <c r="AN21" s="60" t="str">
        <f t="shared" si="8"/>
        <v/>
      </c>
      <c r="AO21" s="60" t="str">
        <f t="shared" si="20"/>
        <v/>
      </c>
      <c r="AP21" s="62" t="str">
        <f t="shared" si="21"/>
        <v/>
      </c>
    </row>
    <row r="22" spans="2:42" ht="28.5" customHeight="1">
      <c r="B22" s="167">
        <v>18</v>
      </c>
      <c r="C22" s="158"/>
      <c r="D22" s="159"/>
      <c r="E22" s="160"/>
      <c r="F22" s="159"/>
      <c r="G22" s="161"/>
      <c r="H22" s="162"/>
      <c r="I22" s="161"/>
      <c r="J22" s="161"/>
      <c r="K22" s="101"/>
      <c r="L22" s="72" t="str">
        <f t="shared" si="0"/>
        <v/>
      </c>
      <c r="M22" s="165"/>
      <c r="N22" s="76" t="str">
        <f t="shared" si="1"/>
        <v/>
      </c>
      <c r="O22" s="144"/>
      <c r="Q22" s="57" t="str">
        <f t="shared" si="2"/>
        <v/>
      </c>
      <c r="R22" s="64" t="str">
        <f t="shared" si="10"/>
        <v/>
      </c>
      <c r="S22" s="57" t="str">
        <f t="shared" si="3"/>
        <v/>
      </c>
      <c r="T22" s="64" t="str">
        <f t="shared" si="11"/>
        <v/>
      </c>
      <c r="U22" s="110">
        <f>COUNTIF(C5:C74,C22)</f>
        <v>0</v>
      </c>
      <c r="V22" s="64" t="str">
        <f t="shared" si="12"/>
        <v/>
      </c>
      <c r="W22" s="59" t="str">
        <f t="shared" si="13"/>
        <v/>
      </c>
      <c r="X22" s="59" t="str">
        <f t="shared" si="13"/>
        <v/>
      </c>
      <c r="Y22" s="59" t="str">
        <f t="shared" si="13"/>
        <v/>
      </c>
      <c r="Z22" s="59" t="str">
        <f t="shared" si="13"/>
        <v/>
      </c>
      <c r="AA22" s="66" t="str">
        <f t="shared" si="14"/>
        <v/>
      </c>
      <c r="AB22" s="59" t="str">
        <f t="shared" si="22"/>
        <v/>
      </c>
      <c r="AC22" s="59" t="str">
        <f t="shared" si="22"/>
        <v/>
      </c>
      <c r="AD22" s="59" t="str">
        <f t="shared" si="15"/>
        <v/>
      </c>
      <c r="AE22" s="59" t="str">
        <f t="shared" si="22"/>
        <v/>
      </c>
      <c r="AF22" s="59" t="str">
        <f t="shared" si="22"/>
        <v/>
      </c>
      <c r="AG22" s="66" t="str">
        <f t="shared" si="16"/>
        <v/>
      </c>
      <c r="AH22" s="68">
        <f t="shared" si="6"/>
        <v>0</v>
      </c>
      <c r="AI22" s="64" t="str">
        <f t="shared" si="17"/>
        <v/>
      </c>
      <c r="AJ22" s="67" t="str">
        <f t="shared" si="18"/>
        <v/>
      </c>
      <c r="AK22" s="58" t="str">
        <f t="shared" si="19"/>
        <v/>
      </c>
      <c r="AL22" s="58" t="str">
        <f>IF(AK22="","",IF(AK22="①",1,IF(AK22="②",2,IF(AK22="③",3,IF(AK22="④",4,NG)))))</f>
        <v/>
      </c>
      <c r="AM22" s="60" t="str">
        <f t="shared" si="7"/>
        <v/>
      </c>
      <c r="AN22" s="60" t="str">
        <f t="shared" si="8"/>
        <v/>
      </c>
      <c r="AO22" s="60" t="str">
        <f t="shared" si="20"/>
        <v/>
      </c>
      <c r="AP22" s="62" t="str">
        <f t="shared" si="21"/>
        <v/>
      </c>
    </row>
    <row r="23" spans="2:42" ht="28.5" customHeight="1">
      <c r="B23" s="167">
        <v>19</v>
      </c>
      <c r="C23" s="158"/>
      <c r="D23" s="159"/>
      <c r="E23" s="160"/>
      <c r="F23" s="159"/>
      <c r="G23" s="161"/>
      <c r="H23" s="162"/>
      <c r="I23" s="161"/>
      <c r="J23" s="161"/>
      <c r="K23" s="101"/>
      <c r="L23" s="72" t="str">
        <f t="shared" si="0"/>
        <v/>
      </c>
      <c r="M23" s="165"/>
      <c r="N23" s="76" t="str">
        <f t="shared" si="1"/>
        <v/>
      </c>
      <c r="O23" s="144"/>
      <c r="Q23" s="57" t="str">
        <f t="shared" si="2"/>
        <v/>
      </c>
      <c r="R23" s="64" t="str">
        <f t="shared" si="10"/>
        <v/>
      </c>
      <c r="S23" s="57" t="str">
        <f t="shared" si="3"/>
        <v/>
      </c>
      <c r="T23" s="64" t="str">
        <f t="shared" si="11"/>
        <v/>
      </c>
      <c r="U23" s="110">
        <f>COUNTIF(C5:C74,C23)</f>
        <v>0</v>
      </c>
      <c r="V23" s="64" t="str">
        <f t="shared" si="12"/>
        <v/>
      </c>
      <c r="W23" s="59" t="str">
        <f t="shared" si="13"/>
        <v/>
      </c>
      <c r="X23" s="59" t="str">
        <f t="shared" si="13"/>
        <v/>
      </c>
      <c r="Y23" s="59" t="str">
        <f t="shared" si="13"/>
        <v/>
      </c>
      <c r="Z23" s="59" t="str">
        <f t="shared" si="13"/>
        <v/>
      </c>
      <c r="AA23" s="66" t="str">
        <f t="shared" si="14"/>
        <v/>
      </c>
      <c r="AB23" s="59" t="str">
        <f t="shared" si="22"/>
        <v/>
      </c>
      <c r="AC23" s="59" t="str">
        <f t="shared" si="22"/>
        <v/>
      </c>
      <c r="AD23" s="59" t="str">
        <f t="shared" si="15"/>
        <v/>
      </c>
      <c r="AE23" s="59" t="str">
        <f t="shared" si="22"/>
        <v/>
      </c>
      <c r="AF23" s="59" t="str">
        <f t="shared" si="22"/>
        <v/>
      </c>
      <c r="AG23" s="66" t="str">
        <f t="shared" si="16"/>
        <v/>
      </c>
      <c r="AH23" s="68">
        <f t="shared" si="6"/>
        <v>0</v>
      </c>
      <c r="AI23" s="64" t="str">
        <f t="shared" si="17"/>
        <v/>
      </c>
      <c r="AJ23" s="67" t="str">
        <f t="shared" si="18"/>
        <v/>
      </c>
      <c r="AK23" s="58" t="str">
        <f t="shared" si="19"/>
        <v/>
      </c>
      <c r="AL23" s="58" t="str">
        <f>IF(AK23="","",IF(AK23="①",1,IF(AK23="②",2,IF(AK23="③",3,IF(AK23="④",4,NG)))))</f>
        <v/>
      </c>
      <c r="AM23" s="60" t="str">
        <f t="shared" si="7"/>
        <v/>
      </c>
      <c r="AN23" s="60" t="str">
        <f t="shared" si="8"/>
        <v/>
      </c>
      <c r="AO23" s="60" t="str">
        <f t="shared" si="20"/>
        <v/>
      </c>
      <c r="AP23" s="62" t="str">
        <f t="shared" si="21"/>
        <v/>
      </c>
    </row>
    <row r="24" spans="2:42" ht="28.5" customHeight="1">
      <c r="B24" s="167">
        <v>20</v>
      </c>
      <c r="C24" s="158"/>
      <c r="D24" s="159"/>
      <c r="E24" s="160"/>
      <c r="F24" s="159"/>
      <c r="G24" s="161"/>
      <c r="H24" s="162"/>
      <c r="I24" s="161"/>
      <c r="J24" s="161"/>
      <c r="K24" s="101"/>
      <c r="L24" s="72" t="str">
        <f t="shared" si="0"/>
        <v/>
      </c>
      <c r="M24" s="165"/>
      <c r="N24" s="76" t="str">
        <f t="shared" si="1"/>
        <v/>
      </c>
      <c r="O24" s="144"/>
      <c r="Q24" s="57" t="str">
        <f t="shared" si="2"/>
        <v/>
      </c>
      <c r="R24" s="64" t="str">
        <f t="shared" si="10"/>
        <v/>
      </c>
      <c r="S24" s="57" t="str">
        <f t="shared" si="3"/>
        <v/>
      </c>
      <c r="T24" s="64" t="str">
        <f t="shared" si="11"/>
        <v/>
      </c>
      <c r="U24" s="110">
        <f>COUNTIF(C5:C74,C24)</f>
        <v>0</v>
      </c>
      <c r="V24" s="64" t="str">
        <f t="shared" si="12"/>
        <v/>
      </c>
      <c r="W24" s="59" t="str">
        <f t="shared" si="13"/>
        <v/>
      </c>
      <c r="X24" s="59" t="str">
        <f t="shared" si="13"/>
        <v/>
      </c>
      <c r="Y24" s="59" t="str">
        <f t="shared" si="13"/>
        <v/>
      </c>
      <c r="Z24" s="59" t="str">
        <f t="shared" si="13"/>
        <v/>
      </c>
      <c r="AA24" s="66" t="str">
        <f t="shared" si="14"/>
        <v/>
      </c>
      <c r="AB24" s="59" t="str">
        <f t="shared" si="22"/>
        <v/>
      </c>
      <c r="AC24" s="59" t="str">
        <f t="shared" si="22"/>
        <v/>
      </c>
      <c r="AD24" s="59" t="str">
        <f t="shared" si="15"/>
        <v/>
      </c>
      <c r="AE24" s="59" t="str">
        <f t="shared" si="22"/>
        <v/>
      </c>
      <c r="AF24" s="59" t="str">
        <f t="shared" si="22"/>
        <v/>
      </c>
      <c r="AG24" s="66" t="str">
        <f t="shared" si="16"/>
        <v/>
      </c>
      <c r="AH24" s="68">
        <f t="shared" si="6"/>
        <v>0</v>
      </c>
      <c r="AI24" s="64" t="str">
        <f t="shared" si="17"/>
        <v/>
      </c>
      <c r="AJ24" s="67" t="str">
        <f t="shared" si="18"/>
        <v/>
      </c>
      <c r="AK24" s="58" t="str">
        <f t="shared" si="19"/>
        <v/>
      </c>
      <c r="AL24" s="58" t="str">
        <f>IF(AK24="","",IF(AK24="①",1,IF(AK24="②",2,IF(AK24="③",3,IF(AK24="④",4,NG)))))</f>
        <v/>
      </c>
      <c r="AM24" s="60" t="str">
        <f t="shared" si="7"/>
        <v/>
      </c>
      <c r="AN24" s="60" t="str">
        <f t="shared" si="8"/>
        <v/>
      </c>
      <c r="AO24" s="60" t="str">
        <f t="shared" si="20"/>
        <v/>
      </c>
      <c r="AP24" s="62" t="str">
        <f t="shared" si="21"/>
        <v/>
      </c>
    </row>
    <row r="25" spans="2:42" ht="28.5" customHeight="1">
      <c r="B25" s="167">
        <v>21</v>
      </c>
      <c r="C25" s="158"/>
      <c r="D25" s="159"/>
      <c r="E25" s="160"/>
      <c r="F25" s="159"/>
      <c r="G25" s="161"/>
      <c r="H25" s="162"/>
      <c r="I25" s="161"/>
      <c r="J25" s="161"/>
      <c r="K25" s="101"/>
      <c r="L25" s="72" t="str">
        <f t="shared" si="0"/>
        <v/>
      </c>
      <c r="M25" s="165"/>
      <c r="N25" s="76" t="str">
        <f t="shared" si="1"/>
        <v/>
      </c>
      <c r="O25" s="144"/>
      <c r="Q25" s="57" t="str">
        <f t="shared" si="2"/>
        <v/>
      </c>
      <c r="R25" s="64" t="str">
        <f t="shared" si="10"/>
        <v/>
      </c>
      <c r="S25" s="57" t="str">
        <f t="shared" si="3"/>
        <v/>
      </c>
      <c r="T25" s="64" t="str">
        <f t="shared" si="11"/>
        <v/>
      </c>
      <c r="U25" s="110">
        <f>COUNTIF(C5:C74,C25)</f>
        <v>0</v>
      </c>
      <c r="V25" s="64" t="str">
        <f t="shared" si="12"/>
        <v/>
      </c>
      <c r="W25" s="59" t="str">
        <f t="shared" si="13"/>
        <v/>
      </c>
      <c r="X25" s="59" t="str">
        <f t="shared" si="13"/>
        <v/>
      </c>
      <c r="Y25" s="59" t="str">
        <f t="shared" si="13"/>
        <v/>
      </c>
      <c r="Z25" s="59" t="str">
        <f t="shared" si="13"/>
        <v/>
      </c>
      <c r="AA25" s="66" t="str">
        <f t="shared" si="14"/>
        <v/>
      </c>
      <c r="AB25" s="59" t="str">
        <f t="shared" si="22"/>
        <v/>
      </c>
      <c r="AC25" s="59" t="str">
        <f t="shared" si="22"/>
        <v/>
      </c>
      <c r="AD25" s="59" t="str">
        <f t="shared" si="15"/>
        <v/>
      </c>
      <c r="AE25" s="59" t="str">
        <f t="shared" si="22"/>
        <v/>
      </c>
      <c r="AF25" s="59" t="str">
        <f t="shared" si="22"/>
        <v/>
      </c>
      <c r="AG25" s="66" t="str">
        <f t="shared" si="16"/>
        <v/>
      </c>
      <c r="AH25" s="68">
        <f t="shared" si="6"/>
        <v>0</v>
      </c>
      <c r="AI25" s="64" t="str">
        <f t="shared" si="17"/>
        <v/>
      </c>
      <c r="AJ25" s="67" t="str">
        <f t="shared" si="18"/>
        <v/>
      </c>
      <c r="AK25" s="58" t="str">
        <f t="shared" si="19"/>
        <v/>
      </c>
      <c r="AL25" s="58" t="str">
        <f>IF(AK25="","",IF(AK25="①",1,IF(AK25="②",2,IF(AK25="③",3,IF(AK25="④",4,NG)))))</f>
        <v/>
      </c>
      <c r="AM25" s="60" t="str">
        <f t="shared" si="7"/>
        <v/>
      </c>
      <c r="AN25" s="60" t="str">
        <f t="shared" si="8"/>
        <v/>
      </c>
      <c r="AO25" s="60" t="str">
        <f t="shared" si="20"/>
        <v/>
      </c>
      <c r="AP25" s="62" t="str">
        <f t="shared" si="21"/>
        <v/>
      </c>
    </row>
    <row r="26" spans="2:42" ht="28.5" customHeight="1">
      <c r="B26" s="167">
        <v>22</v>
      </c>
      <c r="C26" s="158"/>
      <c r="D26" s="159"/>
      <c r="E26" s="160"/>
      <c r="F26" s="159"/>
      <c r="G26" s="161"/>
      <c r="H26" s="162"/>
      <c r="I26" s="161"/>
      <c r="J26" s="161"/>
      <c r="K26" s="101"/>
      <c r="L26" s="72" t="str">
        <f t="shared" si="0"/>
        <v/>
      </c>
      <c r="M26" s="165"/>
      <c r="N26" s="76" t="str">
        <f t="shared" si="1"/>
        <v/>
      </c>
      <c r="O26" s="144"/>
      <c r="Q26" s="57" t="str">
        <f t="shared" si="2"/>
        <v/>
      </c>
      <c r="R26" s="64" t="str">
        <f t="shared" si="10"/>
        <v/>
      </c>
      <c r="S26" s="57" t="str">
        <f t="shared" si="3"/>
        <v/>
      </c>
      <c r="T26" s="64" t="str">
        <f t="shared" si="11"/>
        <v/>
      </c>
      <c r="U26" s="110">
        <f>COUNTIF(C5:C74,C26)</f>
        <v>0</v>
      </c>
      <c r="V26" s="64" t="str">
        <f t="shared" si="12"/>
        <v/>
      </c>
      <c r="W26" s="59" t="str">
        <f t="shared" si="13"/>
        <v/>
      </c>
      <c r="X26" s="59" t="str">
        <f t="shared" si="13"/>
        <v/>
      </c>
      <c r="Y26" s="59" t="str">
        <f t="shared" si="13"/>
        <v/>
      </c>
      <c r="Z26" s="59" t="str">
        <f t="shared" si="13"/>
        <v/>
      </c>
      <c r="AA26" s="66" t="str">
        <f t="shared" si="14"/>
        <v/>
      </c>
      <c r="AB26" s="59" t="str">
        <f t="shared" si="22"/>
        <v/>
      </c>
      <c r="AC26" s="59" t="str">
        <f t="shared" si="22"/>
        <v/>
      </c>
      <c r="AD26" s="59" t="str">
        <f t="shared" si="15"/>
        <v/>
      </c>
      <c r="AE26" s="59" t="str">
        <f t="shared" si="22"/>
        <v/>
      </c>
      <c r="AF26" s="59" t="str">
        <f t="shared" si="22"/>
        <v/>
      </c>
      <c r="AG26" s="66" t="str">
        <f t="shared" si="16"/>
        <v/>
      </c>
      <c r="AH26" s="68">
        <f t="shared" si="6"/>
        <v>0</v>
      </c>
      <c r="AI26" s="64" t="str">
        <f t="shared" si="17"/>
        <v/>
      </c>
      <c r="AJ26" s="67" t="str">
        <f t="shared" si="18"/>
        <v/>
      </c>
      <c r="AK26" s="58" t="str">
        <f t="shared" si="19"/>
        <v/>
      </c>
      <c r="AL26" s="58" t="str">
        <f>IF(AK26="","",IF(AK26="①",1,IF(AK26="②",2,IF(AK26="③",3,IF(AK26="④",4,NG)))))</f>
        <v/>
      </c>
      <c r="AM26" s="60" t="str">
        <f t="shared" si="7"/>
        <v/>
      </c>
      <c r="AN26" s="60" t="str">
        <f t="shared" si="8"/>
        <v/>
      </c>
      <c r="AO26" s="60" t="str">
        <f t="shared" si="20"/>
        <v/>
      </c>
      <c r="AP26" s="62" t="str">
        <f t="shared" si="21"/>
        <v/>
      </c>
    </row>
    <row r="27" spans="2:42" ht="28.5" customHeight="1">
      <c r="B27" s="167">
        <v>23</v>
      </c>
      <c r="C27" s="158"/>
      <c r="D27" s="159"/>
      <c r="E27" s="160"/>
      <c r="F27" s="159"/>
      <c r="G27" s="161"/>
      <c r="H27" s="162"/>
      <c r="I27" s="161"/>
      <c r="J27" s="161"/>
      <c r="K27" s="101"/>
      <c r="L27" s="72" t="str">
        <f t="shared" si="0"/>
        <v/>
      </c>
      <c r="M27" s="165"/>
      <c r="N27" s="76" t="str">
        <f t="shared" si="1"/>
        <v/>
      </c>
      <c r="O27" s="144"/>
      <c r="Q27" s="57" t="str">
        <f t="shared" si="2"/>
        <v/>
      </c>
      <c r="R27" s="64" t="str">
        <f t="shared" si="10"/>
        <v/>
      </c>
      <c r="S27" s="57" t="str">
        <f t="shared" si="3"/>
        <v/>
      </c>
      <c r="T27" s="64" t="str">
        <f t="shared" si="11"/>
        <v/>
      </c>
      <c r="U27" s="110">
        <f>COUNTIF(C5:C74,C27)</f>
        <v>0</v>
      </c>
      <c r="V27" s="64" t="str">
        <f t="shared" si="12"/>
        <v/>
      </c>
      <c r="W27" s="59" t="str">
        <f t="shared" si="13"/>
        <v/>
      </c>
      <c r="X27" s="59" t="str">
        <f t="shared" si="13"/>
        <v/>
      </c>
      <c r="Y27" s="59" t="str">
        <f t="shared" si="13"/>
        <v/>
      </c>
      <c r="Z27" s="59" t="str">
        <f t="shared" si="13"/>
        <v/>
      </c>
      <c r="AA27" s="66" t="str">
        <f t="shared" si="14"/>
        <v/>
      </c>
      <c r="AB27" s="59" t="str">
        <f t="shared" si="22"/>
        <v/>
      </c>
      <c r="AC27" s="59" t="str">
        <f t="shared" si="22"/>
        <v/>
      </c>
      <c r="AD27" s="59" t="str">
        <f t="shared" si="15"/>
        <v/>
      </c>
      <c r="AE27" s="59" t="str">
        <f t="shared" si="22"/>
        <v/>
      </c>
      <c r="AF27" s="59" t="str">
        <f t="shared" si="22"/>
        <v/>
      </c>
      <c r="AG27" s="66" t="str">
        <f t="shared" si="16"/>
        <v/>
      </c>
      <c r="AH27" s="68">
        <f t="shared" si="6"/>
        <v>0</v>
      </c>
      <c r="AI27" s="64" t="str">
        <f t="shared" si="17"/>
        <v/>
      </c>
      <c r="AJ27" s="67" t="str">
        <f t="shared" si="18"/>
        <v/>
      </c>
      <c r="AK27" s="58" t="str">
        <f t="shared" si="19"/>
        <v/>
      </c>
      <c r="AL27" s="58" t="str">
        <f>IF(AK27="","",IF(AK27="①",1,IF(AK27="②",2,IF(AK27="③",3,IF(AK27="④",4,NG)))))</f>
        <v/>
      </c>
      <c r="AM27" s="60" t="str">
        <f t="shared" si="7"/>
        <v/>
      </c>
      <c r="AN27" s="60" t="str">
        <f t="shared" si="8"/>
        <v/>
      </c>
      <c r="AO27" s="60" t="str">
        <f t="shared" si="20"/>
        <v/>
      </c>
      <c r="AP27" s="62" t="str">
        <f t="shared" si="21"/>
        <v/>
      </c>
    </row>
    <row r="28" spans="2:42" ht="28.5" customHeight="1">
      <c r="B28" s="167">
        <v>24</v>
      </c>
      <c r="C28" s="158"/>
      <c r="D28" s="159"/>
      <c r="E28" s="160"/>
      <c r="F28" s="159"/>
      <c r="G28" s="161"/>
      <c r="H28" s="162"/>
      <c r="I28" s="161"/>
      <c r="J28" s="161"/>
      <c r="K28" s="101"/>
      <c r="L28" s="72" t="str">
        <f t="shared" si="0"/>
        <v/>
      </c>
      <c r="M28" s="165"/>
      <c r="N28" s="76" t="str">
        <f t="shared" si="1"/>
        <v/>
      </c>
      <c r="O28" s="144"/>
      <c r="Q28" s="57" t="str">
        <f t="shared" si="2"/>
        <v/>
      </c>
      <c r="R28" s="64" t="str">
        <f t="shared" si="10"/>
        <v/>
      </c>
      <c r="S28" s="57" t="str">
        <f t="shared" si="3"/>
        <v/>
      </c>
      <c r="T28" s="64" t="str">
        <f t="shared" si="11"/>
        <v/>
      </c>
      <c r="U28" s="110">
        <f>COUNTIF(C5:C74,C28)</f>
        <v>0</v>
      </c>
      <c r="V28" s="64" t="str">
        <f t="shared" si="12"/>
        <v/>
      </c>
      <c r="W28" s="59" t="str">
        <f t="shared" si="13"/>
        <v/>
      </c>
      <c r="X28" s="59" t="str">
        <f t="shared" si="13"/>
        <v/>
      </c>
      <c r="Y28" s="59" t="str">
        <f t="shared" si="13"/>
        <v/>
      </c>
      <c r="Z28" s="59" t="str">
        <f t="shared" si="13"/>
        <v/>
      </c>
      <c r="AA28" s="66" t="str">
        <f t="shared" si="14"/>
        <v/>
      </c>
      <c r="AB28" s="59" t="str">
        <f t="shared" si="22"/>
        <v/>
      </c>
      <c r="AC28" s="59" t="str">
        <f t="shared" si="22"/>
        <v/>
      </c>
      <c r="AD28" s="59" t="str">
        <f t="shared" si="15"/>
        <v/>
      </c>
      <c r="AE28" s="59" t="str">
        <f t="shared" si="22"/>
        <v/>
      </c>
      <c r="AF28" s="59" t="str">
        <f t="shared" si="22"/>
        <v/>
      </c>
      <c r="AG28" s="66" t="str">
        <f t="shared" si="16"/>
        <v/>
      </c>
      <c r="AH28" s="68">
        <f t="shared" si="6"/>
        <v>0</v>
      </c>
      <c r="AI28" s="64" t="str">
        <f t="shared" si="17"/>
        <v/>
      </c>
      <c r="AJ28" s="67" t="str">
        <f t="shared" si="18"/>
        <v/>
      </c>
      <c r="AK28" s="58" t="str">
        <f t="shared" si="19"/>
        <v/>
      </c>
      <c r="AL28" s="58" t="str">
        <f>IF(AK28="","",IF(AK28="①",1,IF(AK28="②",2,IF(AK28="③",3,IF(AK28="④",4,NG)))))</f>
        <v/>
      </c>
      <c r="AM28" s="60" t="str">
        <f t="shared" si="7"/>
        <v/>
      </c>
      <c r="AN28" s="60" t="str">
        <f t="shared" si="8"/>
        <v/>
      </c>
      <c r="AO28" s="60" t="str">
        <f t="shared" si="20"/>
        <v/>
      </c>
      <c r="AP28" s="62" t="str">
        <f t="shared" si="21"/>
        <v/>
      </c>
    </row>
    <row r="29" spans="2:42" ht="28.5" customHeight="1">
      <c r="B29" s="167">
        <v>25</v>
      </c>
      <c r="C29" s="158"/>
      <c r="D29" s="159"/>
      <c r="E29" s="160"/>
      <c r="F29" s="159"/>
      <c r="G29" s="161"/>
      <c r="H29" s="162"/>
      <c r="I29" s="161"/>
      <c r="J29" s="161"/>
      <c r="K29" s="101"/>
      <c r="L29" s="72" t="str">
        <f t="shared" si="0"/>
        <v/>
      </c>
      <c r="M29" s="165"/>
      <c r="N29" s="76" t="str">
        <f t="shared" si="1"/>
        <v/>
      </c>
      <c r="O29" s="144"/>
      <c r="Q29" s="57" t="str">
        <f t="shared" si="2"/>
        <v/>
      </c>
      <c r="R29" s="64" t="str">
        <f t="shared" si="10"/>
        <v/>
      </c>
      <c r="S29" s="57" t="str">
        <f t="shared" si="3"/>
        <v/>
      </c>
      <c r="T29" s="64" t="str">
        <f t="shared" si="11"/>
        <v/>
      </c>
      <c r="U29" s="110">
        <f>COUNTIF(C5:C74,C29)</f>
        <v>0</v>
      </c>
      <c r="V29" s="64" t="str">
        <f t="shared" si="12"/>
        <v/>
      </c>
      <c r="W29" s="59" t="str">
        <f t="shared" si="13"/>
        <v/>
      </c>
      <c r="X29" s="59" t="str">
        <f t="shared" si="13"/>
        <v/>
      </c>
      <c r="Y29" s="59" t="str">
        <f t="shared" si="13"/>
        <v/>
      </c>
      <c r="Z29" s="59" t="str">
        <f t="shared" si="13"/>
        <v/>
      </c>
      <c r="AA29" s="66" t="str">
        <f t="shared" si="14"/>
        <v/>
      </c>
      <c r="AB29" s="59" t="str">
        <f t="shared" si="22"/>
        <v/>
      </c>
      <c r="AC29" s="59" t="str">
        <f t="shared" si="22"/>
        <v/>
      </c>
      <c r="AD29" s="59" t="str">
        <f t="shared" si="15"/>
        <v/>
      </c>
      <c r="AE29" s="59" t="str">
        <f t="shared" si="22"/>
        <v/>
      </c>
      <c r="AF29" s="59" t="str">
        <f t="shared" si="22"/>
        <v/>
      </c>
      <c r="AG29" s="66" t="str">
        <f t="shared" si="16"/>
        <v/>
      </c>
      <c r="AH29" s="68">
        <f t="shared" si="6"/>
        <v>0</v>
      </c>
      <c r="AI29" s="64" t="str">
        <f t="shared" si="17"/>
        <v/>
      </c>
      <c r="AJ29" s="67" t="str">
        <f t="shared" si="18"/>
        <v/>
      </c>
      <c r="AK29" s="58" t="str">
        <f t="shared" si="19"/>
        <v/>
      </c>
      <c r="AL29" s="58" t="str">
        <f>IF(AK29="","",IF(AK29="①",1,IF(AK29="②",2,IF(AK29="③",3,IF(AK29="④",4,NG)))))</f>
        <v/>
      </c>
      <c r="AM29" s="60" t="str">
        <f t="shared" si="7"/>
        <v/>
      </c>
      <c r="AN29" s="60" t="str">
        <f t="shared" si="8"/>
        <v/>
      </c>
      <c r="AO29" s="60" t="str">
        <f t="shared" si="20"/>
        <v/>
      </c>
      <c r="AP29" s="62" t="str">
        <f t="shared" si="21"/>
        <v/>
      </c>
    </row>
    <row r="30" spans="2:42" ht="28.5" customHeight="1">
      <c r="B30" s="167">
        <v>26</v>
      </c>
      <c r="C30" s="158"/>
      <c r="D30" s="159"/>
      <c r="E30" s="160"/>
      <c r="F30" s="159"/>
      <c r="G30" s="161"/>
      <c r="H30" s="162"/>
      <c r="I30" s="161"/>
      <c r="J30" s="161"/>
      <c r="K30" s="101"/>
      <c r="L30" s="72" t="str">
        <f t="shared" si="0"/>
        <v/>
      </c>
      <c r="M30" s="165"/>
      <c r="N30" s="76" t="str">
        <f t="shared" si="1"/>
        <v/>
      </c>
      <c r="O30" s="144"/>
      <c r="Q30" s="57" t="str">
        <f t="shared" si="2"/>
        <v/>
      </c>
      <c r="R30" s="64" t="str">
        <f t="shared" si="10"/>
        <v/>
      </c>
      <c r="S30" s="57" t="str">
        <f t="shared" si="3"/>
        <v/>
      </c>
      <c r="T30" s="64" t="str">
        <f t="shared" si="11"/>
        <v/>
      </c>
      <c r="U30" s="110">
        <f>COUNTIF(C5:C74,C30)</f>
        <v>0</v>
      </c>
      <c r="V30" s="64" t="str">
        <f t="shared" si="12"/>
        <v/>
      </c>
      <c r="W30" s="59" t="str">
        <f t="shared" si="13"/>
        <v/>
      </c>
      <c r="X30" s="59" t="str">
        <f t="shared" si="13"/>
        <v/>
      </c>
      <c r="Y30" s="59" t="str">
        <f t="shared" si="13"/>
        <v/>
      </c>
      <c r="Z30" s="59" t="str">
        <f t="shared" si="13"/>
        <v/>
      </c>
      <c r="AA30" s="66" t="str">
        <f t="shared" si="14"/>
        <v/>
      </c>
      <c r="AB30" s="59" t="str">
        <f t="shared" si="22"/>
        <v/>
      </c>
      <c r="AC30" s="59" t="str">
        <f t="shared" si="22"/>
        <v/>
      </c>
      <c r="AD30" s="59" t="str">
        <f t="shared" si="15"/>
        <v/>
      </c>
      <c r="AE30" s="59" t="str">
        <f t="shared" si="22"/>
        <v/>
      </c>
      <c r="AF30" s="59" t="str">
        <f t="shared" si="22"/>
        <v/>
      </c>
      <c r="AG30" s="66" t="str">
        <f t="shared" si="16"/>
        <v/>
      </c>
      <c r="AH30" s="68">
        <f t="shared" si="6"/>
        <v>0</v>
      </c>
      <c r="AI30" s="64" t="str">
        <f t="shared" si="17"/>
        <v/>
      </c>
      <c r="AJ30" s="67" t="str">
        <f t="shared" si="18"/>
        <v/>
      </c>
      <c r="AK30" s="58" t="str">
        <f t="shared" si="19"/>
        <v/>
      </c>
      <c r="AL30" s="58" t="str">
        <f>IF(AK30="","",IF(AK30="①",1,IF(AK30="②",2,IF(AK30="③",3,IF(AK30="④",4,NG)))))</f>
        <v/>
      </c>
      <c r="AM30" s="60" t="str">
        <f t="shared" si="7"/>
        <v/>
      </c>
      <c r="AN30" s="60" t="str">
        <f t="shared" si="8"/>
        <v/>
      </c>
      <c r="AO30" s="60" t="str">
        <f t="shared" si="20"/>
        <v/>
      </c>
      <c r="AP30" s="62" t="str">
        <f t="shared" si="21"/>
        <v/>
      </c>
    </row>
    <row r="31" spans="2:42" ht="28.5" customHeight="1">
      <c r="B31" s="167">
        <v>27</v>
      </c>
      <c r="C31" s="158"/>
      <c r="D31" s="159"/>
      <c r="E31" s="160"/>
      <c r="F31" s="159"/>
      <c r="G31" s="161"/>
      <c r="H31" s="162"/>
      <c r="I31" s="161"/>
      <c r="J31" s="161"/>
      <c r="K31" s="101"/>
      <c r="L31" s="72" t="str">
        <f t="shared" si="0"/>
        <v/>
      </c>
      <c r="M31" s="165"/>
      <c r="N31" s="76" t="str">
        <f t="shared" si="1"/>
        <v/>
      </c>
      <c r="O31" s="144"/>
      <c r="Q31" s="57" t="str">
        <f t="shared" si="2"/>
        <v/>
      </c>
      <c r="R31" s="64" t="str">
        <f t="shared" si="10"/>
        <v/>
      </c>
      <c r="S31" s="57" t="str">
        <f t="shared" si="3"/>
        <v/>
      </c>
      <c r="T31" s="64" t="str">
        <f t="shared" si="11"/>
        <v/>
      </c>
      <c r="U31" s="110">
        <f>COUNTIF(C5:C74,C31)</f>
        <v>0</v>
      </c>
      <c r="V31" s="64" t="str">
        <f t="shared" si="12"/>
        <v/>
      </c>
      <c r="W31" s="59" t="str">
        <f t="shared" si="13"/>
        <v/>
      </c>
      <c r="X31" s="59" t="str">
        <f t="shared" si="13"/>
        <v/>
      </c>
      <c r="Y31" s="59" t="str">
        <f t="shared" si="13"/>
        <v/>
      </c>
      <c r="Z31" s="59" t="str">
        <f t="shared" si="13"/>
        <v/>
      </c>
      <c r="AA31" s="66" t="str">
        <f t="shared" si="14"/>
        <v/>
      </c>
      <c r="AB31" s="59" t="str">
        <f t="shared" si="22"/>
        <v/>
      </c>
      <c r="AC31" s="59" t="str">
        <f t="shared" si="22"/>
        <v/>
      </c>
      <c r="AD31" s="59" t="str">
        <f t="shared" si="15"/>
        <v/>
      </c>
      <c r="AE31" s="59" t="str">
        <f t="shared" si="22"/>
        <v/>
      </c>
      <c r="AF31" s="59" t="str">
        <f t="shared" si="22"/>
        <v/>
      </c>
      <c r="AG31" s="66" t="str">
        <f t="shared" si="16"/>
        <v/>
      </c>
      <c r="AH31" s="68">
        <f t="shared" si="6"/>
        <v>0</v>
      </c>
      <c r="AI31" s="64" t="str">
        <f t="shared" si="17"/>
        <v/>
      </c>
      <c r="AJ31" s="67" t="str">
        <f t="shared" si="18"/>
        <v/>
      </c>
      <c r="AK31" s="58" t="str">
        <f t="shared" si="19"/>
        <v/>
      </c>
      <c r="AL31" s="58" t="str">
        <f>IF(AK31="","",IF(AK31="①",1,IF(AK31="②",2,IF(AK31="③",3,IF(AK31="④",4,NG)))))</f>
        <v/>
      </c>
      <c r="AM31" s="60" t="str">
        <f t="shared" si="7"/>
        <v/>
      </c>
      <c r="AN31" s="60" t="str">
        <f t="shared" si="8"/>
        <v/>
      </c>
      <c r="AO31" s="60" t="str">
        <f t="shared" si="20"/>
        <v/>
      </c>
      <c r="AP31" s="62" t="str">
        <f t="shared" si="21"/>
        <v/>
      </c>
    </row>
    <row r="32" spans="2:42" ht="28.5" customHeight="1">
      <c r="B32" s="167">
        <v>28</v>
      </c>
      <c r="C32" s="158"/>
      <c r="D32" s="159"/>
      <c r="E32" s="160"/>
      <c r="F32" s="159"/>
      <c r="G32" s="161"/>
      <c r="H32" s="162"/>
      <c r="I32" s="161"/>
      <c r="J32" s="161"/>
      <c r="K32" s="101"/>
      <c r="L32" s="72" t="str">
        <f t="shared" si="0"/>
        <v/>
      </c>
      <c r="M32" s="165"/>
      <c r="N32" s="76" t="str">
        <f t="shared" si="1"/>
        <v/>
      </c>
      <c r="O32" s="144"/>
      <c r="Q32" s="57" t="str">
        <f t="shared" si="2"/>
        <v/>
      </c>
      <c r="R32" s="64" t="str">
        <f t="shared" si="10"/>
        <v/>
      </c>
      <c r="S32" s="57" t="str">
        <f t="shared" si="3"/>
        <v/>
      </c>
      <c r="T32" s="64" t="str">
        <f t="shared" si="11"/>
        <v/>
      </c>
      <c r="U32" s="110">
        <f>COUNTIF(C5:C74,C32)</f>
        <v>0</v>
      </c>
      <c r="V32" s="64" t="str">
        <f t="shared" si="12"/>
        <v/>
      </c>
      <c r="W32" s="59" t="str">
        <f t="shared" si="13"/>
        <v/>
      </c>
      <c r="X32" s="59" t="str">
        <f t="shared" si="13"/>
        <v/>
      </c>
      <c r="Y32" s="59" t="str">
        <f t="shared" si="13"/>
        <v/>
      </c>
      <c r="Z32" s="59" t="str">
        <f t="shared" si="13"/>
        <v/>
      </c>
      <c r="AA32" s="66" t="str">
        <f t="shared" si="14"/>
        <v/>
      </c>
      <c r="AB32" s="59" t="str">
        <f t="shared" si="22"/>
        <v/>
      </c>
      <c r="AC32" s="59" t="str">
        <f t="shared" si="22"/>
        <v/>
      </c>
      <c r="AD32" s="59" t="str">
        <f t="shared" si="15"/>
        <v/>
      </c>
      <c r="AE32" s="59" t="str">
        <f t="shared" si="22"/>
        <v/>
      </c>
      <c r="AF32" s="59" t="str">
        <f t="shared" si="22"/>
        <v/>
      </c>
      <c r="AG32" s="66" t="str">
        <f t="shared" si="16"/>
        <v/>
      </c>
      <c r="AH32" s="68">
        <f t="shared" si="6"/>
        <v>0</v>
      </c>
      <c r="AI32" s="64" t="str">
        <f t="shared" si="17"/>
        <v/>
      </c>
      <c r="AJ32" s="67" t="str">
        <f t="shared" si="18"/>
        <v/>
      </c>
      <c r="AK32" s="58" t="str">
        <f t="shared" si="19"/>
        <v/>
      </c>
      <c r="AL32" s="58" t="str">
        <f>IF(AK32="","",IF(AK32="①",1,IF(AK32="②",2,IF(AK32="③",3,IF(AK32="④",4,NG)))))</f>
        <v/>
      </c>
      <c r="AM32" s="60" t="str">
        <f t="shared" si="7"/>
        <v/>
      </c>
      <c r="AN32" s="60" t="str">
        <f t="shared" si="8"/>
        <v/>
      </c>
      <c r="AO32" s="60" t="str">
        <f t="shared" si="20"/>
        <v/>
      </c>
      <c r="AP32" s="62" t="str">
        <f t="shared" si="21"/>
        <v/>
      </c>
    </row>
    <row r="33" spans="2:42" ht="28.5" customHeight="1">
      <c r="B33" s="167">
        <v>29</v>
      </c>
      <c r="C33" s="158"/>
      <c r="D33" s="159"/>
      <c r="E33" s="160"/>
      <c r="F33" s="159"/>
      <c r="G33" s="161"/>
      <c r="H33" s="162"/>
      <c r="I33" s="161"/>
      <c r="J33" s="161"/>
      <c r="K33" s="101"/>
      <c r="L33" s="72" t="str">
        <f t="shared" si="0"/>
        <v/>
      </c>
      <c r="M33" s="165"/>
      <c r="N33" s="76" t="str">
        <f t="shared" si="1"/>
        <v/>
      </c>
      <c r="O33" s="144"/>
      <c r="Q33" s="57" t="str">
        <f t="shared" si="2"/>
        <v/>
      </c>
      <c r="R33" s="64" t="str">
        <f t="shared" si="10"/>
        <v/>
      </c>
      <c r="S33" s="57" t="str">
        <f t="shared" si="3"/>
        <v/>
      </c>
      <c r="T33" s="64" t="str">
        <f t="shared" si="11"/>
        <v/>
      </c>
      <c r="U33" s="110">
        <f t="shared" ref="U33:U39" si="23">COUNTIF(C5:C74,C33)</f>
        <v>0</v>
      </c>
      <c r="V33" s="64" t="str">
        <f t="shared" si="12"/>
        <v/>
      </c>
      <c r="W33" s="59" t="str">
        <f t="shared" si="13"/>
        <v/>
      </c>
      <c r="X33" s="59" t="str">
        <f t="shared" si="13"/>
        <v/>
      </c>
      <c r="Y33" s="59" t="str">
        <f t="shared" si="13"/>
        <v/>
      </c>
      <c r="Z33" s="59" t="str">
        <f t="shared" si="13"/>
        <v/>
      </c>
      <c r="AA33" s="66" t="str">
        <f t="shared" si="14"/>
        <v/>
      </c>
      <c r="AB33" s="59" t="str">
        <f t="shared" si="22"/>
        <v/>
      </c>
      <c r="AC33" s="59" t="str">
        <f t="shared" si="22"/>
        <v/>
      </c>
      <c r="AD33" s="59" t="str">
        <f t="shared" si="15"/>
        <v/>
      </c>
      <c r="AE33" s="59" t="str">
        <f t="shared" si="22"/>
        <v/>
      </c>
      <c r="AF33" s="59" t="str">
        <f t="shared" si="22"/>
        <v/>
      </c>
      <c r="AG33" s="66" t="str">
        <f t="shared" si="16"/>
        <v/>
      </c>
      <c r="AH33" s="68">
        <f t="shared" si="6"/>
        <v>0</v>
      </c>
      <c r="AI33" s="64" t="str">
        <f t="shared" si="17"/>
        <v/>
      </c>
      <c r="AJ33" s="67" t="str">
        <f t="shared" si="18"/>
        <v/>
      </c>
      <c r="AK33" s="58" t="str">
        <f t="shared" si="19"/>
        <v/>
      </c>
      <c r="AL33" s="58" t="str">
        <f>IF(AK33="","",IF(AK33="①",1,IF(AK33="②",2,IF(AK33="③",3,IF(AK33="④",4,NG)))))</f>
        <v/>
      </c>
      <c r="AM33" s="60" t="str">
        <f t="shared" si="7"/>
        <v/>
      </c>
      <c r="AN33" s="60" t="str">
        <f t="shared" si="8"/>
        <v/>
      </c>
      <c r="AO33" s="60" t="str">
        <f t="shared" si="20"/>
        <v/>
      </c>
      <c r="AP33" s="62" t="str">
        <f t="shared" si="21"/>
        <v/>
      </c>
    </row>
    <row r="34" spans="2:42" ht="28.5" customHeight="1">
      <c r="B34" s="167">
        <v>30</v>
      </c>
      <c r="C34" s="158"/>
      <c r="D34" s="159"/>
      <c r="E34" s="160"/>
      <c r="F34" s="159"/>
      <c r="G34" s="161"/>
      <c r="H34" s="162"/>
      <c r="I34" s="161"/>
      <c r="J34" s="161"/>
      <c r="K34" s="101"/>
      <c r="L34" s="72" t="str">
        <f t="shared" ref="L34:L74" si="24">IF(I34="","",VLOOKUP(I34,支援金額,2,FALSE))</f>
        <v/>
      </c>
      <c r="M34" s="165"/>
      <c r="N34" s="76" t="str">
        <f t="shared" ref="N34:N74" si="25">R34&amp;T34&amp;V34&amp;AA34&amp;AD34&amp;AP34&amp;AI34</f>
        <v/>
      </c>
      <c r="O34" s="144"/>
      <c r="Q34" s="57" t="str">
        <f t="shared" ref="Q34:Q74" si="26">IF(C34="","",IF(LEN(C34)=$Q$4,0,1))</f>
        <v/>
      </c>
      <c r="R34" s="64" t="str">
        <f t="shared" ref="R34:R74" si="27">IF(Q34=1,"✖事業所番号桁数誤り。要訂正。　","")</f>
        <v/>
      </c>
      <c r="S34" s="57" t="str">
        <f t="shared" ref="S34:S74" si="28">IF(F34="","",IF(COUNTIF(F34,"*"&amp;$S$4&amp;"*")=1,1,0))</f>
        <v/>
      </c>
      <c r="T34" s="64" t="str">
        <f t="shared" ref="T34:T74" si="29">IF(S34=1,"✖熊本市所在施設対象外。要削除。　","")</f>
        <v/>
      </c>
      <c r="U34" s="110">
        <f t="shared" si="23"/>
        <v>0</v>
      </c>
      <c r="V34" s="64" t="str">
        <f t="shared" ref="V34:V74" si="30">IF(U34&gt;1,"※同一事業所で複数申請あり。誓約事項チェックリストを確認し、対象となる場合は『専有の区画』欄を記載してください。","")</f>
        <v/>
      </c>
      <c r="W34" s="59" t="str">
        <f t="shared" si="13"/>
        <v/>
      </c>
      <c r="X34" s="59" t="str">
        <f t="shared" si="13"/>
        <v/>
      </c>
      <c r="Y34" s="59" t="str">
        <f t="shared" si="13"/>
        <v/>
      </c>
      <c r="Z34" s="59" t="str">
        <f t="shared" si="13"/>
        <v/>
      </c>
      <c r="AA34" s="66" t="str">
        <f t="shared" ref="AA34:AA74" si="31">IF(SUM(W34:Z34)&gt;1,"※同一事業所で複数の申請がなされています。","")</f>
        <v/>
      </c>
      <c r="AB34" s="59" t="str">
        <f t="shared" si="22"/>
        <v/>
      </c>
      <c r="AC34" s="59" t="str">
        <f t="shared" si="22"/>
        <v/>
      </c>
      <c r="AD34" s="59" t="str">
        <f t="shared" ref="AD34:AD74" si="32">IF(AC34=1,"※福祉用具販売要確認。","")</f>
        <v/>
      </c>
      <c r="AE34" s="59" t="str">
        <f t="shared" si="22"/>
        <v/>
      </c>
      <c r="AF34" s="59" t="str">
        <f t="shared" si="22"/>
        <v/>
      </c>
      <c r="AG34" s="66" t="str">
        <f t="shared" ref="AG34:AG74" si="33">IF(AF34=1,"※総合事業要確認。","")</f>
        <v/>
      </c>
      <c r="AH34" s="68">
        <f t="shared" ref="AH34:AH74" si="34">IF(_xlfn.ISFORMULA(L34)=TRUE,0,1)</f>
        <v>0</v>
      </c>
      <c r="AI34" s="64" t="str">
        <f t="shared" ref="AI34:AI74" si="35">IF(AH34=1,"✖支援金額欄数式削除要確認。","")</f>
        <v/>
      </c>
      <c r="AJ34" s="67" t="str">
        <f t="shared" ref="AJ34:AJ74" si="36">IF(G34="","",G34&amp;"支援金区分")</f>
        <v/>
      </c>
      <c r="AK34" s="58" t="str">
        <f t="shared" ref="AK34:AK74" si="37">IF(G34="","",LEFT(G34,1))</f>
        <v/>
      </c>
      <c r="AL34" s="58" t="str">
        <f>IF(AK34="","",IF(AK34="①",1,IF(AK34="②",2,IF(AK34="③",3,IF(AK34="④",4,NG)))))</f>
        <v/>
      </c>
      <c r="AM34" s="60" t="str">
        <f t="shared" ref="AM34:AM74" si="38">IF(I34="","",VLOOKUP(I34,支援金額,3,FALSE))</f>
        <v/>
      </c>
      <c r="AN34" s="60" t="str">
        <f t="shared" ref="AN34:AN74" si="39">IF(I34="","",VLOOKUP(I34,支援金額,4,FALSE))</f>
        <v/>
      </c>
      <c r="AO34" s="60" t="str">
        <f t="shared" ref="AO34:AO74" si="40">IF(AL34="","",IF(AL34&lt;3,IF(AND(J34&gt;=AM34,J34&lt;=AN34),0,1),""))</f>
        <v/>
      </c>
      <c r="AP34" s="62" t="str">
        <f t="shared" ref="AP34:AP74" si="41">IF(AND(AL34&lt;=1,AO34=1),"✖入所定員不整合。要訂正。　",IF(AND(AL34=2,AO34=1),"✖通所定員不整合。要訂正。　",""))</f>
        <v/>
      </c>
    </row>
    <row r="35" spans="2:42" ht="28.5" hidden="1" customHeight="1">
      <c r="B35" s="167">
        <v>31</v>
      </c>
      <c r="C35" s="158"/>
      <c r="D35" s="159"/>
      <c r="E35" s="160"/>
      <c r="F35" s="159"/>
      <c r="G35" s="161"/>
      <c r="H35" s="162"/>
      <c r="I35" s="161"/>
      <c r="J35" s="161"/>
      <c r="K35" s="101"/>
      <c r="L35" s="72" t="str">
        <f t="shared" si="24"/>
        <v/>
      </c>
      <c r="M35" s="165"/>
      <c r="N35" s="76" t="str">
        <f t="shared" si="25"/>
        <v/>
      </c>
      <c r="O35" s="144"/>
      <c r="Q35" s="57" t="str">
        <f t="shared" si="26"/>
        <v/>
      </c>
      <c r="R35" s="64" t="str">
        <f t="shared" si="27"/>
        <v/>
      </c>
      <c r="S35" s="57" t="str">
        <f t="shared" si="28"/>
        <v/>
      </c>
      <c r="T35" s="64" t="str">
        <f t="shared" si="29"/>
        <v/>
      </c>
      <c r="U35" s="110">
        <f t="shared" si="23"/>
        <v>0</v>
      </c>
      <c r="V35" s="64" t="str">
        <f t="shared" si="30"/>
        <v/>
      </c>
      <c r="W35" s="59" t="str">
        <f t="shared" si="13"/>
        <v/>
      </c>
      <c r="X35" s="59" t="str">
        <f t="shared" si="13"/>
        <v/>
      </c>
      <c r="Y35" s="59" t="str">
        <f t="shared" si="13"/>
        <v/>
      </c>
      <c r="Z35" s="59" t="str">
        <f t="shared" si="13"/>
        <v/>
      </c>
      <c r="AA35" s="66" t="str">
        <f t="shared" si="31"/>
        <v/>
      </c>
      <c r="AB35" s="59" t="str">
        <f t="shared" si="22"/>
        <v/>
      </c>
      <c r="AC35" s="59" t="str">
        <f t="shared" si="22"/>
        <v/>
      </c>
      <c r="AD35" s="59" t="str">
        <f t="shared" si="32"/>
        <v/>
      </c>
      <c r="AE35" s="59" t="str">
        <f t="shared" si="22"/>
        <v/>
      </c>
      <c r="AF35" s="59" t="str">
        <f t="shared" si="22"/>
        <v/>
      </c>
      <c r="AG35" s="66" t="str">
        <f t="shared" si="33"/>
        <v/>
      </c>
      <c r="AH35" s="68">
        <f t="shared" si="34"/>
        <v>0</v>
      </c>
      <c r="AI35" s="64" t="str">
        <f t="shared" si="35"/>
        <v/>
      </c>
      <c r="AJ35" s="67" t="str">
        <f t="shared" si="36"/>
        <v/>
      </c>
      <c r="AK35" s="58" t="str">
        <f t="shared" si="37"/>
        <v/>
      </c>
      <c r="AL35" s="58" t="str">
        <f>IF(AK35="","",IF(AK35="①",1,IF(AK35="②",2,IF(AK35="③",3,IF(AK35="④",4,NG)))))</f>
        <v/>
      </c>
      <c r="AM35" s="60" t="str">
        <f t="shared" si="38"/>
        <v/>
      </c>
      <c r="AN35" s="60" t="str">
        <f t="shared" si="39"/>
        <v/>
      </c>
      <c r="AO35" s="60" t="str">
        <f t="shared" si="40"/>
        <v/>
      </c>
      <c r="AP35" s="62" t="str">
        <f t="shared" si="41"/>
        <v/>
      </c>
    </row>
    <row r="36" spans="2:42" ht="28.5" hidden="1" customHeight="1">
      <c r="B36" s="167">
        <v>32</v>
      </c>
      <c r="C36" s="158"/>
      <c r="D36" s="159"/>
      <c r="E36" s="160"/>
      <c r="F36" s="159"/>
      <c r="G36" s="161"/>
      <c r="H36" s="162"/>
      <c r="I36" s="161"/>
      <c r="J36" s="161"/>
      <c r="K36" s="101"/>
      <c r="L36" s="72" t="str">
        <f t="shared" si="24"/>
        <v/>
      </c>
      <c r="M36" s="165"/>
      <c r="N36" s="76" t="str">
        <f t="shared" si="25"/>
        <v/>
      </c>
      <c r="O36" s="144"/>
      <c r="Q36" s="57" t="str">
        <f t="shared" si="26"/>
        <v/>
      </c>
      <c r="R36" s="64" t="str">
        <f t="shared" si="27"/>
        <v/>
      </c>
      <c r="S36" s="57" t="str">
        <f t="shared" si="28"/>
        <v/>
      </c>
      <c r="T36" s="64" t="str">
        <f t="shared" si="29"/>
        <v/>
      </c>
      <c r="U36" s="110">
        <f t="shared" si="23"/>
        <v>0</v>
      </c>
      <c r="V36" s="64" t="str">
        <f t="shared" si="30"/>
        <v/>
      </c>
      <c r="W36" s="59" t="str">
        <f t="shared" si="13"/>
        <v/>
      </c>
      <c r="X36" s="59" t="str">
        <f t="shared" si="13"/>
        <v/>
      </c>
      <c r="Y36" s="59" t="str">
        <f t="shared" si="13"/>
        <v/>
      </c>
      <c r="Z36" s="59" t="str">
        <f t="shared" si="13"/>
        <v/>
      </c>
      <c r="AA36" s="66" t="str">
        <f t="shared" si="31"/>
        <v/>
      </c>
      <c r="AB36" s="59" t="str">
        <f t="shared" si="22"/>
        <v/>
      </c>
      <c r="AC36" s="59" t="str">
        <f t="shared" si="22"/>
        <v/>
      </c>
      <c r="AD36" s="59" t="str">
        <f t="shared" si="32"/>
        <v/>
      </c>
      <c r="AE36" s="59" t="str">
        <f t="shared" si="22"/>
        <v/>
      </c>
      <c r="AF36" s="59" t="str">
        <f t="shared" si="22"/>
        <v/>
      </c>
      <c r="AG36" s="66" t="str">
        <f t="shared" si="33"/>
        <v/>
      </c>
      <c r="AH36" s="68">
        <f t="shared" si="34"/>
        <v>0</v>
      </c>
      <c r="AI36" s="64" t="str">
        <f t="shared" si="35"/>
        <v/>
      </c>
      <c r="AJ36" s="67" t="str">
        <f t="shared" si="36"/>
        <v/>
      </c>
      <c r="AK36" s="58" t="str">
        <f t="shared" si="37"/>
        <v/>
      </c>
      <c r="AL36" s="58" t="str">
        <f>IF(AK36="","",IF(AK36="①",1,IF(AK36="②",2,IF(AK36="③",3,IF(AK36="④",4,NG)))))</f>
        <v/>
      </c>
      <c r="AM36" s="60" t="str">
        <f t="shared" si="38"/>
        <v/>
      </c>
      <c r="AN36" s="60" t="str">
        <f t="shared" si="39"/>
        <v/>
      </c>
      <c r="AO36" s="60" t="str">
        <f t="shared" si="40"/>
        <v/>
      </c>
      <c r="AP36" s="62" t="str">
        <f t="shared" si="41"/>
        <v/>
      </c>
    </row>
    <row r="37" spans="2:42" ht="28.5" hidden="1" customHeight="1">
      <c r="B37" s="167">
        <v>33</v>
      </c>
      <c r="C37" s="158"/>
      <c r="D37" s="159"/>
      <c r="E37" s="160"/>
      <c r="F37" s="159"/>
      <c r="G37" s="161"/>
      <c r="H37" s="162"/>
      <c r="I37" s="161"/>
      <c r="J37" s="161"/>
      <c r="K37" s="101"/>
      <c r="L37" s="72" t="str">
        <f t="shared" si="24"/>
        <v/>
      </c>
      <c r="M37" s="165"/>
      <c r="N37" s="76" t="str">
        <f t="shared" si="25"/>
        <v/>
      </c>
      <c r="O37" s="144"/>
      <c r="Q37" s="57" t="str">
        <f t="shared" si="26"/>
        <v/>
      </c>
      <c r="R37" s="64" t="str">
        <f t="shared" si="27"/>
        <v/>
      </c>
      <c r="S37" s="57" t="str">
        <f t="shared" si="28"/>
        <v/>
      </c>
      <c r="T37" s="64" t="str">
        <f t="shared" si="29"/>
        <v/>
      </c>
      <c r="U37" s="110">
        <f t="shared" si="23"/>
        <v>0</v>
      </c>
      <c r="V37" s="64" t="str">
        <f t="shared" si="30"/>
        <v/>
      </c>
      <c r="W37" s="59" t="str">
        <f t="shared" si="13"/>
        <v/>
      </c>
      <c r="X37" s="59" t="str">
        <f t="shared" si="13"/>
        <v/>
      </c>
      <c r="Y37" s="59" t="str">
        <f t="shared" si="13"/>
        <v/>
      </c>
      <c r="Z37" s="59" t="str">
        <f t="shared" si="13"/>
        <v/>
      </c>
      <c r="AA37" s="66" t="str">
        <f t="shared" si="31"/>
        <v/>
      </c>
      <c r="AB37" s="59" t="str">
        <f t="shared" si="22"/>
        <v/>
      </c>
      <c r="AC37" s="59" t="str">
        <f t="shared" si="22"/>
        <v/>
      </c>
      <c r="AD37" s="59" t="str">
        <f t="shared" si="32"/>
        <v/>
      </c>
      <c r="AE37" s="59" t="str">
        <f t="shared" si="22"/>
        <v/>
      </c>
      <c r="AF37" s="59" t="str">
        <f t="shared" si="22"/>
        <v/>
      </c>
      <c r="AG37" s="66" t="str">
        <f t="shared" si="33"/>
        <v/>
      </c>
      <c r="AH37" s="68">
        <f t="shared" si="34"/>
        <v>0</v>
      </c>
      <c r="AI37" s="64" t="str">
        <f t="shared" si="35"/>
        <v/>
      </c>
      <c r="AJ37" s="67" t="str">
        <f t="shared" si="36"/>
        <v/>
      </c>
      <c r="AK37" s="58" t="str">
        <f t="shared" si="37"/>
        <v/>
      </c>
      <c r="AL37" s="58" t="str">
        <f>IF(AK37="","",IF(AK37="①",1,IF(AK37="②",2,IF(AK37="③",3,IF(AK37="④",4,NG)))))</f>
        <v/>
      </c>
      <c r="AM37" s="60" t="str">
        <f t="shared" si="38"/>
        <v/>
      </c>
      <c r="AN37" s="60" t="str">
        <f t="shared" si="39"/>
        <v/>
      </c>
      <c r="AO37" s="60" t="str">
        <f t="shared" si="40"/>
        <v/>
      </c>
      <c r="AP37" s="62" t="str">
        <f t="shared" si="41"/>
        <v/>
      </c>
    </row>
    <row r="38" spans="2:42" ht="28.5" hidden="1" customHeight="1">
      <c r="B38" s="167">
        <v>34</v>
      </c>
      <c r="C38" s="158"/>
      <c r="D38" s="159"/>
      <c r="E38" s="160"/>
      <c r="F38" s="159"/>
      <c r="G38" s="161"/>
      <c r="H38" s="162"/>
      <c r="I38" s="161"/>
      <c r="J38" s="161"/>
      <c r="K38" s="101"/>
      <c r="L38" s="72" t="str">
        <f t="shared" si="24"/>
        <v/>
      </c>
      <c r="M38" s="165"/>
      <c r="N38" s="76" t="str">
        <f t="shared" si="25"/>
        <v/>
      </c>
      <c r="O38" s="144"/>
      <c r="Q38" s="57" t="str">
        <f t="shared" si="26"/>
        <v/>
      </c>
      <c r="R38" s="64" t="str">
        <f t="shared" si="27"/>
        <v/>
      </c>
      <c r="S38" s="57" t="str">
        <f t="shared" si="28"/>
        <v/>
      </c>
      <c r="T38" s="64" t="str">
        <f t="shared" si="29"/>
        <v/>
      </c>
      <c r="U38" s="110">
        <f t="shared" si="23"/>
        <v>0</v>
      </c>
      <c r="V38" s="64" t="str">
        <f t="shared" si="30"/>
        <v/>
      </c>
      <c r="W38" s="59" t="str">
        <f t="shared" si="13"/>
        <v/>
      </c>
      <c r="X38" s="59" t="str">
        <f t="shared" si="13"/>
        <v/>
      </c>
      <c r="Y38" s="59" t="str">
        <f t="shared" si="13"/>
        <v/>
      </c>
      <c r="Z38" s="59" t="str">
        <f t="shared" si="13"/>
        <v/>
      </c>
      <c r="AA38" s="66" t="str">
        <f t="shared" si="31"/>
        <v/>
      </c>
      <c r="AB38" s="59" t="str">
        <f t="shared" si="22"/>
        <v/>
      </c>
      <c r="AC38" s="59" t="str">
        <f t="shared" si="22"/>
        <v/>
      </c>
      <c r="AD38" s="59" t="str">
        <f t="shared" si="32"/>
        <v/>
      </c>
      <c r="AE38" s="59" t="str">
        <f t="shared" si="22"/>
        <v/>
      </c>
      <c r="AF38" s="59" t="str">
        <f t="shared" si="22"/>
        <v/>
      </c>
      <c r="AG38" s="66" t="str">
        <f t="shared" si="33"/>
        <v/>
      </c>
      <c r="AH38" s="68">
        <f t="shared" si="34"/>
        <v>0</v>
      </c>
      <c r="AI38" s="64" t="str">
        <f t="shared" si="35"/>
        <v/>
      </c>
      <c r="AJ38" s="67" t="str">
        <f t="shared" si="36"/>
        <v/>
      </c>
      <c r="AK38" s="58" t="str">
        <f t="shared" si="37"/>
        <v/>
      </c>
      <c r="AL38" s="58" t="str">
        <f>IF(AK38="","",IF(AK38="①",1,IF(AK38="②",2,IF(AK38="③",3,IF(AK38="④",4,NG)))))</f>
        <v/>
      </c>
      <c r="AM38" s="60" t="str">
        <f t="shared" si="38"/>
        <v/>
      </c>
      <c r="AN38" s="60" t="str">
        <f t="shared" si="39"/>
        <v/>
      </c>
      <c r="AO38" s="60" t="str">
        <f t="shared" si="40"/>
        <v/>
      </c>
      <c r="AP38" s="62" t="str">
        <f t="shared" si="41"/>
        <v/>
      </c>
    </row>
    <row r="39" spans="2:42" ht="28.5" hidden="1" customHeight="1">
      <c r="B39" s="167">
        <v>35</v>
      </c>
      <c r="C39" s="158"/>
      <c r="D39" s="159"/>
      <c r="E39" s="160"/>
      <c r="F39" s="159"/>
      <c r="G39" s="161"/>
      <c r="H39" s="162"/>
      <c r="I39" s="161"/>
      <c r="J39" s="161"/>
      <c r="K39" s="101"/>
      <c r="L39" s="72" t="str">
        <f t="shared" si="24"/>
        <v/>
      </c>
      <c r="M39" s="165"/>
      <c r="N39" s="76" t="str">
        <f t="shared" si="25"/>
        <v/>
      </c>
      <c r="O39" s="144"/>
      <c r="Q39" s="57" t="str">
        <f t="shared" si="26"/>
        <v/>
      </c>
      <c r="R39" s="64" t="str">
        <f t="shared" si="27"/>
        <v/>
      </c>
      <c r="S39" s="57" t="str">
        <f t="shared" si="28"/>
        <v/>
      </c>
      <c r="T39" s="64" t="str">
        <f t="shared" si="29"/>
        <v/>
      </c>
      <c r="U39" s="110">
        <f t="shared" si="23"/>
        <v>0</v>
      </c>
      <c r="V39" s="64" t="str">
        <f t="shared" si="30"/>
        <v/>
      </c>
      <c r="W39" s="59" t="str">
        <f t="shared" si="13"/>
        <v/>
      </c>
      <c r="X39" s="59" t="str">
        <f t="shared" si="13"/>
        <v/>
      </c>
      <c r="Y39" s="59" t="str">
        <f t="shared" si="13"/>
        <v/>
      </c>
      <c r="Z39" s="59" t="str">
        <f t="shared" si="13"/>
        <v/>
      </c>
      <c r="AA39" s="66" t="str">
        <f t="shared" si="31"/>
        <v/>
      </c>
      <c r="AB39" s="59" t="str">
        <f t="shared" si="22"/>
        <v/>
      </c>
      <c r="AC39" s="59" t="str">
        <f t="shared" si="22"/>
        <v/>
      </c>
      <c r="AD39" s="59" t="str">
        <f t="shared" si="32"/>
        <v/>
      </c>
      <c r="AE39" s="59" t="str">
        <f t="shared" si="22"/>
        <v/>
      </c>
      <c r="AF39" s="59" t="str">
        <f t="shared" si="22"/>
        <v/>
      </c>
      <c r="AG39" s="66" t="str">
        <f t="shared" si="33"/>
        <v/>
      </c>
      <c r="AH39" s="68">
        <f t="shared" si="34"/>
        <v>0</v>
      </c>
      <c r="AI39" s="64" t="str">
        <f t="shared" si="35"/>
        <v/>
      </c>
      <c r="AJ39" s="67" t="str">
        <f t="shared" si="36"/>
        <v/>
      </c>
      <c r="AK39" s="58" t="str">
        <f t="shared" si="37"/>
        <v/>
      </c>
      <c r="AL39" s="58" t="str">
        <f>IF(AK39="","",IF(AK39="①",1,IF(AK39="②",2,IF(AK39="③",3,IF(AK39="④",4,NG)))))</f>
        <v/>
      </c>
      <c r="AM39" s="60" t="str">
        <f t="shared" si="38"/>
        <v/>
      </c>
      <c r="AN39" s="60" t="str">
        <f t="shared" si="39"/>
        <v/>
      </c>
      <c r="AO39" s="60" t="str">
        <f t="shared" si="40"/>
        <v/>
      </c>
      <c r="AP39" s="62" t="str">
        <f t="shared" si="41"/>
        <v/>
      </c>
    </row>
    <row r="40" spans="2:42" ht="28.5" hidden="1" customHeight="1">
      <c r="B40" s="167">
        <v>36</v>
      </c>
      <c r="C40" s="158"/>
      <c r="D40" s="159"/>
      <c r="E40" s="160"/>
      <c r="F40" s="159"/>
      <c r="G40" s="161"/>
      <c r="H40" s="162"/>
      <c r="I40" s="161"/>
      <c r="J40" s="161"/>
      <c r="K40" s="101"/>
      <c r="L40" s="72" t="str">
        <f t="shared" si="24"/>
        <v/>
      </c>
      <c r="M40" s="165"/>
      <c r="N40" s="76" t="str">
        <f t="shared" si="25"/>
        <v/>
      </c>
      <c r="O40" s="144"/>
      <c r="Q40" s="57" t="str">
        <f t="shared" si="26"/>
        <v/>
      </c>
      <c r="R40" s="64" t="str">
        <f t="shared" si="27"/>
        <v/>
      </c>
      <c r="S40" s="57" t="str">
        <f t="shared" si="28"/>
        <v/>
      </c>
      <c r="T40" s="64" t="str">
        <f t="shared" si="29"/>
        <v/>
      </c>
      <c r="U40" s="110">
        <f t="shared" ref="U40:U74" si="42">COUNTIF(C12:C80,C40)</f>
        <v>0</v>
      </c>
      <c r="V40" s="64" t="str">
        <f t="shared" si="30"/>
        <v/>
      </c>
      <c r="W40" s="59" t="str">
        <f t="shared" si="13"/>
        <v/>
      </c>
      <c r="X40" s="59" t="str">
        <f t="shared" si="13"/>
        <v/>
      </c>
      <c r="Y40" s="59" t="str">
        <f t="shared" si="13"/>
        <v/>
      </c>
      <c r="Z40" s="59" t="str">
        <f t="shared" si="13"/>
        <v/>
      </c>
      <c r="AA40" s="66" t="str">
        <f t="shared" si="31"/>
        <v/>
      </c>
      <c r="AB40" s="59" t="str">
        <f t="shared" si="22"/>
        <v/>
      </c>
      <c r="AC40" s="59" t="str">
        <f t="shared" si="22"/>
        <v/>
      </c>
      <c r="AD40" s="59" t="str">
        <f t="shared" si="32"/>
        <v/>
      </c>
      <c r="AE40" s="59" t="str">
        <f t="shared" si="22"/>
        <v/>
      </c>
      <c r="AF40" s="59" t="str">
        <f t="shared" si="22"/>
        <v/>
      </c>
      <c r="AG40" s="66" t="str">
        <f t="shared" si="33"/>
        <v/>
      </c>
      <c r="AH40" s="68">
        <f t="shared" si="34"/>
        <v>0</v>
      </c>
      <c r="AI40" s="64" t="str">
        <f t="shared" si="35"/>
        <v/>
      </c>
      <c r="AJ40" s="67" t="str">
        <f t="shared" si="36"/>
        <v/>
      </c>
      <c r="AK40" s="58" t="str">
        <f t="shared" si="37"/>
        <v/>
      </c>
      <c r="AL40" s="58" t="str">
        <f>IF(AK40="","",IF(AK40="①",1,IF(AK40="②",2,IF(AK40="③",3,IF(AK40="④",4,NG)))))</f>
        <v/>
      </c>
      <c r="AM40" s="60" t="str">
        <f t="shared" si="38"/>
        <v/>
      </c>
      <c r="AN40" s="60" t="str">
        <f t="shared" si="39"/>
        <v/>
      </c>
      <c r="AO40" s="60" t="str">
        <f t="shared" si="40"/>
        <v/>
      </c>
      <c r="AP40" s="62" t="str">
        <f t="shared" si="41"/>
        <v/>
      </c>
    </row>
    <row r="41" spans="2:42" ht="28.5" hidden="1" customHeight="1">
      <c r="B41" s="167">
        <v>37</v>
      </c>
      <c r="C41" s="158"/>
      <c r="D41" s="159"/>
      <c r="E41" s="160"/>
      <c r="F41" s="159"/>
      <c r="G41" s="161"/>
      <c r="H41" s="162"/>
      <c r="I41" s="161"/>
      <c r="J41" s="161"/>
      <c r="K41" s="101"/>
      <c r="L41" s="72" t="str">
        <f t="shared" si="24"/>
        <v/>
      </c>
      <c r="M41" s="165"/>
      <c r="N41" s="76" t="str">
        <f t="shared" si="25"/>
        <v/>
      </c>
      <c r="O41" s="144"/>
      <c r="Q41" s="57" t="str">
        <f t="shared" si="26"/>
        <v/>
      </c>
      <c r="R41" s="64" t="str">
        <f t="shared" si="27"/>
        <v/>
      </c>
      <c r="S41" s="57" t="str">
        <f t="shared" si="28"/>
        <v/>
      </c>
      <c r="T41" s="64" t="str">
        <f t="shared" si="29"/>
        <v/>
      </c>
      <c r="U41" s="110">
        <f t="shared" si="42"/>
        <v>0</v>
      </c>
      <c r="V41" s="64" t="str">
        <f t="shared" si="30"/>
        <v/>
      </c>
      <c r="W41" s="59" t="str">
        <f t="shared" si="13"/>
        <v/>
      </c>
      <c r="X41" s="59" t="str">
        <f t="shared" si="13"/>
        <v/>
      </c>
      <c r="Y41" s="59" t="str">
        <f t="shared" si="13"/>
        <v/>
      </c>
      <c r="Z41" s="59" t="str">
        <f t="shared" si="13"/>
        <v/>
      </c>
      <c r="AA41" s="66" t="str">
        <f t="shared" si="31"/>
        <v/>
      </c>
      <c r="AB41" s="59" t="str">
        <f t="shared" si="22"/>
        <v/>
      </c>
      <c r="AC41" s="59" t="str">
        <f t="shared" si="22"/>
        <v/>
      </c>
      <c r="AD41" s="59" t="str">
        <f t="shared" si="32"/>
        <v/>
      </c>
      <c r="AE41" s="59" t="str">
        <f t="shared" si="22"/>
        <v/>
      </c>
      <c r="AF41" s="59" t="str">
        <f t="shared" si="22"/>
        <v/>
      </c>
      <c r="AG41" s="66" t="str">
        <f t="shared" si="33"/>
        <v/>
      </c>
      <c r="AH41" s="68">
        <f t="shared" si="34"/>
        <v>0</v>
      </c>
      <c r="AI41" s="64" t="str">
        <f t="shared" si="35"/>
        <v/>
      </c>
      <c r="AJ41" s="67" t="str">
        <f t="shared" si="36"/>
        <v/>
      </c>
      <c r="AK41" s="58" t="str">
        <f t="shared" si="37"/>
        <v/>
      </c>
      <c r="AL41" s="58" t="str">
        <f>IF(AK41="","",IF(AK41="①",1,IF(AK41="②",2,IF(AK41="③",3,IF(AK41="④",4,NG)))))</f>
        <v/>
      </c>
      <c r="AM41" s="60" t="str">
        <f t="shared" si="38"/>
        <v/>
      </c>
      <c r="AN41" s="60" t="str">
        <f t="shared" si="39"/>
        <v/>
      </c>
      <c r="AO41" s="60" t="str">
        <f t="shared" si="40"/>
        <v/>
      </c>
      <c r="AP41" s="62" t="str">
        <f t="shared" si="41"/>
        <v/>
      </c>
    </row>
    <row r="42" spans="2:42" ht="28.5" hidden="1" customHeight="1">
      <c r="B42" s="167">
        <v>38</v>
      </c>
      <c r="C42" s="158"/>
      <c r="D42" s="159"/>
      <c r="E42" s="160"/>
      <c r="F42" s="159"/>
      <c r="G42" s="161"/>
      <c r="H42" s="162"/>
      <c r="I42" s="161"/>
      <c r="J42" s="161"/>
      <c r="K42" s="101"/>
      <c r="L42" s="72" t="str">
        <f t="shared" si="24"/>
        <v/>
      </c>
      <c r="M42" s="165"/>
      <c r="N42" s="76" t="str">
        <f t="shared" si="25"/>
        <v/>
      </c>
      <c r="O42" s="144"/>
      <c r="Q42" s="57" t="str">
        <f t="shared" si="26"/>
        <v/>
      </c>
      <c r="R42" s="64" t="str">
        <f t="shared" si="27"/>
        <v/>
      </c>
      <c r="S42" s="57" t="str">
        <f t="shared" si="28"/>
        <v/>
      </c>
      <c r="T42" s="64" t="str">
        <f t="shared" si="29"/>
        <v/>
      </c>
      <c r="U42" s="110">
        <f t="shared" si="42"/>
        <v>0</v>
      </c>
      <c r="V42" s="64" t="str">
        <f t="shared" si="30"/>
        <v/>
      </c>
      <c r="W42" s="59" t="str">
        <f t="shared" si="13"/>
        <v/>
      </c>
      <c r="X42" s="59" t="str">
        <f t="shared" si="13"/>
        <v/>
      </c>
      <c r="Y42" s="59" t="str">
        <f t="shared" si="13"/>
        <v/>
      </c>
      <c r="Z42" s="59" t="str">
        <f t="shared" si="13"/>
        <v/>
      </c>
      <c r="AA42" s="66" t="str">
        <f t="shared" si="31"/>
        <v/>
      </c>
      <c r="AB42" s="59" t="str">
        <f t="shared" si="22"/>
        <v/>
      </c>
      <c r="AC42" s="59" t="str">
        <f t="shared" si="22"/>
        <v/>
      </c>
      <c r="AD42" s="59" t="str">
        <f t="shared" si="32"/>
        <v/>
      </c>
      <c r="AE42" s="59" t="str">
        <f t="shared" si="22"/>
        <v/>
      </c>
      <c r="AF42" s="59" t="str">
        <f t="shared" si="22"/>
        <v/>
      </c>
      <c r="AG42" s="66" t="str">
        <f t="shared" si="33"/>
        <v/>
      </c>
      <c r="AH42" s="68">
        <f t="shared" si="34"/>
        <v>0</v>
      </c>
      <c r="AI42" s="64" t="str">
        <f t="shared" si="35"/>
        <v/>
      </c>
      <c r="AJ42" s="67" t="str">
        <f t="shared" si="36"/>
        <v/>
      </c>
      <c r="AK42" s="58" t="str">
        <f t="shared" si="37"/>
        <v/>
      </c>
      <c r="AL42" s="58" t="str">
        <f>IF(AK42="","",IF(AK42="①",1,IF(AK42="②",2,IF(AK42="③",3,IF(AK42="④",4,NG)))))</f>
        <v/>
      </c>
      <c r="AM42" s="60" t="str">
        <f t="shared" si="38"/>
        <v/>
      </c>
      <c r="AN42" s="60" t="str">
        <f t="shared" si="39"/>
        <v/>
      </c>
      <c r="AO42" s="60" t="str">
        <f t="shared" si="40"/>
        <v/>
      </c>
      <c r="AP42" s="62" t="str">
        <f t="shared" si="41"/>
        <v/>
      </c>
    </row>
    <row r="43" spans="2:42" ht="28.5" hidden="1" customHeight="1">
      <c r="B43" s="167">
        <v>39</v>
      </c>
      <c r="C43" s="158"/>
      <c r="D43" s="159"/>
      <c r="E43" s="160"/>
      <c r="F43" s="159"/>
      <c r="G43" s="161"/>
      <c r="H43" s="162"/>
      <c r="I43" s="161"/>
      <c r="J43" s="161"/>
      <c r="K43" s="101"/>
      <c r="L43" s="72" t="str">
        <f t="shared" si="24"/>
        <v/>
      </c>
      <c r="M43" s="165"/>
      <c r="N43" s="76" t="str">
        <f t="shared" si="25"/>
        <v/>
      </c>
      <c r="O43" s="144"/>
      <c r="Q43" s="57" t="str">
        <f t="shared" si="26"/>
        <v/>
      </c>
      <c r="R43" s="64" t="str">
        <f t="shared" si="27"/>
        <v/>
      </c>
      <c r="S43" s="57" t="str">
        <f t="shared" si="28"/>
        <v/>
      </c>
      <c r="T43" s="64" t="str">
        <f t="shared" si="29"/>
        <v/>
      </c>
      <c r="U43" s="110">
        <f t="shared" si="42"/>
        <v>0</v>
      </c>
      <c r="V43" s="64" t="str">
        <f t="shared" si="30"/>
        <v/>
      </c>
      <c r="W43" s="59" t="str">
        <f t="shared" si="13"/>
        <v/>
      </c>
      <c r="X43" s="59" t="str">
        <f t="shared" si="13"/>
        <v/>
      </c>
      <c r="Y43" s="59" t="str">
        <f t="shared" si="13"/>
        <v/>
      </c>
      <c r="Z43" s="59" t="str">
        <f t="shared" si="13"/>
        <v/>
      </c>
      <c r="AA43" s="66" t="str">
        <f t="shared" si="31"/>
        <v/>
      </c>
      <c r="AB43" s="59" t="str">
        <f t="shared" si="22"/>
        <v/>
      </c>
      <c r="AC43" s="59" t="str">
        <f t="shared" si="22"/>
        <v/>
      </c>
      <c r="AD43" s="59" t="str">
        <f t="shared" si="32"/>
        <v/>
      </c>
      <c r="AE43" s="59" t="str">
        <f t="shared" si="22"/>
        <v/>
      </c>
      <c r="AF43" s="59" t="str">
        <f t="shared" si="22"/>
        <v/>
      </c>
      <c r="AG43" s="66" t="str">
        <f t="shared" si="33"/>
        <v/>
      </c>
      <c r="AH43" s="68">
        <f t="shared" si="34"/>
        <v>0</v>
      </c>
      <c r="AI43" s="64" t="str">
        <f t="shared" si="35"/>
        <v/>
      </c>
      <c r="AJ43" s="67" t="str">
        <f t="shared" si="36"/>
        <v/>
      </c>
      <c r="AK43" s="58" t="str">
        <f t="shared" si="37"/>
        <v/>
      </c>
      <c r="AL43" s="58" t="str">
        <f>IF(AK43="","",IF(AK43="①",1,IF(AK43="②",2,IF(AK43="③",3,IF(AK43="④",4,NG)))))</f>
        <v/>
      </c>
      <c r="AM43" s="60" t="str">
        <f t="shared" si="38"/>
        <v/>
      </c>
      <c r="AN43" s="60" t="str">
        <f t="shared" si="39"/>
        <v/>
      </c>
      <c r="AO43" s="60" t="str">
        <f t="shared" si="40"/>
        <v/>
      </c>
      <c r="AP43" s="62" t="str">
        <f t="shared" si="41"/>
        <v/>
      </c>
    </row>
    <row r="44" spans="2:42" ht="28.5" hidden="1" customHeight="1">
      <c r="B44" s="167">
        <v>40</v>
      </c>
      <c r="C44" s="158"/>
      <c r="D44" s="159"/>
      <c r="E44" s="160"/>
      <c r="F44" s="159"/>
      <c r="G44" s="161"/>
      <c r="H44" s="162"/>
      <c r="I44" s="161"/>
      <c r="J44" s="161"/>
      <c r="K44" s="101"/>
      <c r="L44" s="72" t="str">
        <f t="shared" si="24"/>
        <v/>
      </c>
      <c r="M44" s="165"/>
      <c r="N44" s="76" t="str">
        <f t="shared" si="25"/>
        <v/>
      </c>
      <c r="O44" s="144"/>
      <c r="Q44" s="57" t="str">
        <f t="shared" si="26"/>
        <v/>
      </c>
      <c r="R44" s="64" t="str">
        <f t="shared" si="27"/>
        <v/>
      </c>
      <c r="S44" s="57" t="str">
        <f t="shared" si="28"/>
        <v/>
      </c>
      <c r="T44" s="64" t="str">
        <f t="shared" si="29"/>
        <v/>
      </c>
      <c r="U44" s="110">
        <f t="shared" si="42"/>
        <v>0</v>
      </c>
      <c r="V44" s="64" t="str">
        <f t="shared" si="30"/>
        <v/>
      </c>
      <c r="W44" s="59" t="str">
        <f t="shared" si="13"/>
        <v/>
      </c>
      <c r="X44" s="59" t="str">
        <f t="shared" si="13"/>
        <v/>
      </c>
      <c r="Y44" s="59" t="str">
        <f t="shared" si="13"/>
        <v/>
      </c>
      <c r="Z44" s="59" t="str">
        <f t="shared" si="13"/>
        <v/>
      </c>
      <c r="AA44" s="66" t="str">
        <f t="shared" si="31"/>
        <v/>
      </c>
      <c r="AB44" s="59" t="str">
        <f t="shared" si="22"/>
        <v/>
      </c>
      <c r="AC44" s="59" t="str">
        <f t="shared" si="22"/>
        <v/>
      </c>
      <c r="AD44" s="59" t="str">
        <f t="shared" si="32"/>
        <v/>
      </c>
      <c r="AE44" s="59" t="str">
        <f t="shared" si="22"/>
        <v/>
      </c>
      <c r="AF44" s="59" t="str">
        <f t="shared" si="22"/>
        <v/>
      </c>
      <c r="AG44" s="66" t="str">
        <f t="shared" si="33"/>
        <v/>
      </c>
      <c r="AH44" s="68">
        <f t="shared" si="34"/>
        <v>0</v>
      </c>
      <c r="AI44" s="64" t="str">
        <f t="shared" si="35"/>
        <v/>
      </c>
      <c r="AJ44" s="67" t="str">
        <f t="shared" si="36"/>
        <v/>
      </c>
      <c r="AK44" s="58" t="str">
        <f t="shared" si="37"/>
        <v/>
      </c>
      <c r="AL44" s="58" t="str">
        <f>IF(AK44="","",IF(AK44="①",1,IF(AK44="②",2,IF(AK44="③",3,IF(AK44="④",4,NG)))))</f>
        <v/>
      </c>
      <c r="AM44" s="60" t="str">
        <f t="shared" si="38"/>
        <v/>
      </c>
      <c r="AN44" s="60" t="str">
        <f t="shared" si="39"/>
        <v/>
      </c>
      <c r="AO44" s="60" t="str">
        <f t="shared" si="40"/>
        <v/>
      </c>
      <c r="AP44" s="62" t="str">
        <f t="shared" si="41"/>
        <v/>
      </c>
    </row>
    <row r="45" spans="2:42" ht="28.5" hidden="1" customHeight="1">
      <c r="B45" s="167">
        <v>41</v>
      </c>
      <c r="C45" s="158"/>
      <c r="D45" s="159"/>
      <c r="E45" s="160"/>
      <c r="F45" s="159"/>
      <c r="G45" s="161"/>
      <c r="H45" s="162"/>
      <c r="I45" s="161"/>
      <c r="J45" s="161"/>
      <c r="K45" s="101"/>
      <c r="L45" s="72" t="str">
        <f t="shared" si="24"/>
        <v/>
      </c>
      <c r="M45" s="165"/>
      <c r="N45" s="76" t="str">
        <f t="shared" si="25"/>
        <v/>
      </c>
      <c r="O45" s="144"/>
      <c r="Q45" s="57" t="str">
        <f t="shared" si="26"/>
        <v/>
      </c>
      <c r="R45" s="64" t="str">
        <f t="shared" si="27"/>
        <v/>
      </c>
      <c r="S45" s="57" t="str">
        <f t="shared" si="28"/>
        <v/>
      </c>
      <c r="T45" s="64" t="str">
        <f t="shared" si="29"/>
        <v/>
      </c>
      <c r="U45" s="110">
        <f t="shared" si="42"/>
        <v>0</v>
      </c>
      <c r="V45" s="64" t="str">
        <f t="shared" si="30"/>
        <v/>
      </c>
      <c r="W45" s="59" t="str">
        <f t="shared" si="13"/>
        <v/>
      </c>
      <c r="X45" s="59" t="str">
        <f t="shared" si="13"/>
        <v/>
      </c>
      <c r="Y45" s="59" t="str">
        <f t="shared" si="13"/>
        <v/>
      </c>
      <c r="Z45" s="59" t="str">
        <f t="shared" si="13"/>
        <v/>
      </c>
      <c r="AA45" s="66" t="str">
        <f t="shared" si="31"/>
        <v/>
      </c>
      <c r="AB45" s="59" t="str">
        <f t="shared" si="22"/>
        <v/>
      </c>
      <c r="AC45" s="59" t="str">
        <f t="shared" si="22"/>
        <v/>
      </c>
      <c r="AD45" s="59" t="str">
        <f t="shared" si="32"/>
        <v/>
      </c>
      <c r="AE45" s="59" t="str">
        <f t="shared" si="22"/>
        <v/>
      </c>
      <c r="AF45" s="59" t="str">
        <f t="shared" si="22"/>
        <v/>
      </c>
      <c r="AG45" s="66" t="str">
        <f t="shared" si="33"/>
        <v/>
      </c>
      <c r="AH45" s="68">
        <f t="shared" si="34"/>
        <v>0</v>
      </c>
      <c r="AI45" s="64" t="str">
        <f t="shared" si="35"/>
        <v/>
      </c>
      <c r="AJ45" s="67" t="str">
        <f t="shared" si="36"/>
        <v/>
      </c>
      <c r="AK45" s="58" t="str">
        <f t="shared" si="37"/>
        <v/>
      </c>
      <c r="AL45" s="58" t="str">
        <f>IF(AK45="","",IF(AK45="①",1,IF(AK45="②",2,IF(AK45="③",3,IF(AK45="④",4,NG)))))</f>
        <v/>
      </c>
      <c r="AM45" s="60" t="str">
        <f t="shared" si="38"/>
        <v/>
      </c>
      <c r="AN45" s="60" t="str">
        <f t="shared" si="39"/>
        <v/>
      </c>
      <c r="AO45" s="60" t="str">
        <f t="shared" si="40"/>
        <v/>
      </c>
      <c r="AP45" s="62" t="str">
        <f t="shared" si="41"/>
        <v/>
      </c>
    </row>
    <row r="46" spans="2:42" ht="28.5" hidden="1" customHeight="1">
      <c r="B46" s="167">
        <v>42</v>
      </c>
      <c r="C46" s="158"/>
      <c r="D46" s="159"/>
      <c r="E46" s="160"/>
      <c r="F46" s="159"/>
      <c r="G46" s="161"/>
      <c r="H46" s="162"/>
      <c r="I46" s="161"/>
      <c r="J46" s="161"/>
      <c r="K46" s="101"/>
      <c r="L46" s="72" t="str">
        <f t="shared" si="24"/>
        <v/>
      </c>
      <c r="M46" s="165"/>
      <c r="N46" s="76" t="str">
        <f t="shared" si="25"/>
        <v/>
      </c>
      <c r="O46" s="144"/>
      <c r="Q46" s="57" t="str">
        <f t="shared" si="26"/>
        <v/>
      </c>
      <c r="R46" s="64" t="str">
        <f t="shared" si="27"/>
        <v/>
      </c>
      <c r="S46" s="57" t="str">
        <f t="shared" si="28"/>
        <v/>
      </c>
      <c r="T46" s="64" t="str">
        <f t="shared" si="29"/>
        <v/>
      </c>
      <c r="U46" s="110">
        <f t="shared" si="42"/>
        <v>0</v>
      </c>
      <c r="V46" s="64" t="str">
        <f t="shared" si="30"/>
        <v/>
      </c>
      <c r="W46" s="59" t="str">
        <f t="shared" si="13"/>
        <v/>
      </c>
      <c r="X46" s="59" t="str">
        <f t="shared" si="13"/>
        <v/>
      </c>
      <c r="Y46" s="59" t="str">
        <f t="shared" si="13"/>
        <v/>
      </c>
      <c r="Z46" s="59" t="str">
        <f t="shared" si="13"/>
        <v/>
      </c>
      <c r="AA46" s="66" t="str">
        <f t="shared" si="31"/>
        <v/>
      </c>
      <c r="AB46" s="59" t="str">
        <f t="shared" si="22"/>
        <v/>
      </c>
      <c r="AC46" s="59" t="str">
        <f t="shared" si="22"/>
        <v/>
      </c>
      <c r="AD46" s="59" t="str">
        <f t="shared" si="32"/>
        <v/>
      </c>
      <c r="AE46" s="59" t="str">
        <f t="shared" si="22"/>
        <v/>
      </c>
      <c r="AF46" s="59" t="str">
        <f t="shared" si="22"/>
        <v/>
      </c>
      <c r="AG46" s="66" t="str">
        <f t="shared" si="33"/>
        <v/>
      </c>
      <c r="AH46" s="68">
        <f t="shared" si="34"/>
        <v>0</v>
      </c>
      <c r="AI46" s="64" t="str">
        <f t="shared" si="35"/>
        <v/>
      </c>
      <c r="AJ46" s="67" t="str">
        <f t="shared" si="36"/>
        <v/>
      </c>
      <c r="AK46" s="58" t="str">
        <f t="shared" si="37"/>
        <v/>
      </c>
      <c r="AL46" s="58" t="str">
        <f>IF(AK46="","",IF(AK46="①",1,IF(AK46="②",2,IF(AK46="③",3,IF(AK46="④",4,NG)))))</f>
        <v/>
      </c>
      <c r="AM46" s="60" t="str">
        <f t="shared" si="38"/>
        <v/>
      </c>
      <c r="AN46" s="60" t="str">
        <f t="shared" si="39"/>
        <v/>
      </c>
      <c r="AO46" s="60" t="str">
        <f t="shared" si="40"/>
        <v/>
      </c>
      <c r="AP46" s="62" t="str">
        <f t="shared" si="41"/>
        <v/>
      </c>
    </row>
    <row r="47" spans="2:42" ht="28.5" hidden="1" customHeight="1">
      <c r="B47" s="167">
        <v>43</v>
      </c>
      <c r="C47" s="158"/>
      <c r="D47" s="159"/>
      <c r="E47" s="160"/>
      <c r="F47" s="159"/>
      <c r="G47" s="161"/>
      <c r="H47" s="162"/>
      <c r="I47" s="161"/>
      <c r="J47" s="161"/>
      <c r="K47" s="101"/>
      <c r="L47" s="72" t="str">
        <f t="shared" si="24"/>
        <v/>
      </c>
      <c r="M47" s="165"/>
      <c r="N47" s="76" t="str">
        <f t="shared" si="25"/>
        <v/>
      </c>
      <c r="O47" s="144"/>
      <c r="Q47" s="57" t="str">
        <f t="shared" si="26"/>
        <v/>
      </c>
      <c r="R47" s="64" t="str">
        <f t="shared" si="27"/>
        <v/>
      </c>
      <c r="S47" s="57" t="str">
        <f t="shared" si="28"/>
        <v/>
      </c>
      <c r="T47" s="64" t="str">
        <f t="shared" si="29"/>
        <v/>
      </c>
      <c r="U47" s="110">
        <f t="shared" si="42"/>
        <v>0</v>
      </c>
      <c r="V47" s="64" t="str">
        <f t="shared" si="30"/>
        <v/>
      </c>
      <c r="W47" s="59" t="str">
        <f t="shared" si="13"/>
        <v/>
      </c>
      <c r="X47" s="59" t="str">
        <f t="shared" si="13"/>
        <v/>
      </c>
      <c r="Y47" s="59" t="str">
        <f t="shared" si="13"/>
        <v/>
      </c>
      <c r="Z47" s="59" t="str">
        <f t="shared" si="13"/>
        <v/>
      </c>
      <c r="AA47" s="66" t="str">
        <f t="shared" si="31"/>
        <v/>
      </c>
      <c r="AB47" s="59" t="str">
        <f t="shared" si="22"/>
        <v/>
      </c>
      <c r="AC47" s="59" t="str">
        <f t="shared" si="22"/>
        <v/>
      </c>
      <c r="AD47" s="59" t="str">
        <f t="shared" si="32"/>
        <v/>
      </c>
      <c r="AE47" s="59" t="str">
        <f t="shared" si="22"/>
        <v/>
      </c>
      <c r="AF47" s="59" t="str">
        <f t="shared" si="22"/>
        <v/>
      </c>
      <c r="AG47" s="66" t="str">
        <f t="shared" si="33"/>
        <v/>
      </c>
      <c r="AH47" s="68">
        <f t="shared" si="34"/>
        <v>0</v>
      </c>
      <c r="AI47" s="64" t="str">
        <f t="shared" si="35"/>
        <v/>
      </c>
      <c r="AJ47" s="67" t="str">
        <f t="shared" si="36"/>
        <v/>
      </c>
      <c r="AK47" s="58" t="str">
        <f t="shared" si="37"/>
        <v/>
      </c>
      <c r="AL47" s="58" t="str">
        <f>IF(AK47="","",IF(AK47="①",1,IF(AK47="②",2,IF(AK47="③",3,IF(AK47="④",4,NG)))))</f>
        <v/>
      </c>
      <c r="AM47" s="60" t="str">
        <f t="shared" si="38"/>
        <v/>
      </c>
      <c r="AN47" s="60" t="str">
        <f t="shared" si="39"/>
        <v/>
      </c>
      <c r="AO47" s="60" t="str">
        <f t="shared" si="40"/>
        <v/>
      </c>
      <c r="AP47" s="62" t="str">
        <f t="shared" si="41"/>
        <v/>
      </c>
    </row>
    <row r="48" spans="2:42" ht="28.5" hidden="1" customHeight="1">
      <c r="B48" s="167">
        <v>44</v>
      </c>
      <c r="C48" s="158"/>
      <c r="D48" s="159"/>
      <c r="E48" s="160"/>
      <c r="F48" s="159"/>
      <c r="G48" s="161"/>
      <c r="H48" s="162"/>
      <c r="I48" s="161"/>
      <c r="J48" s="161"/>
      <c r="K48" s="101"/>
      <c r="L48" s="72" t="str">
        <f t="shared" si="24"/>
        <v/>
      </c>
      <c r="M48" s="165"/>
      <c r="N48" s="76" t="str">
        <f t="shared" si="25"/>
        <v/>
      </c>
      <c r="O48" s="144"/>
      <c r="Q48" s="57" t="str">
        <f t="shared" si="26"/>
        <v/>
      </c>
      <c r="R48" s="64" t="str">
        <f t="shared" si="27"/>
        <v/>
      </c>
      <c r="S48" s="57" t="str">
        <f t="shared" si="28"/>
        <v/>
      </c>
      <c r="T48" s="64" t="str">
        <f t="shared" si="29"/>
        <v/>
      </c>
      <c r="U48" s="110">
        <f t="shared" si="42"/>
        <v>0</v>
      </c>
      <c r="V48" s="64" t="str">
        <f t="shared" si="30"/>
        <v/>
      </c>
      <c r="W48" s="59" t="str">
        <f t="shared" si="13"/>
        <v/>
      </c>
      <c r="X48" s="59" t="str">
        <f t="shared" si="13"/>
        <v/>
      </c>
      <c r="Y48" s="59" t="str">
        <f t="shared" si="13"/>
        <v/>
      </c>
      <c r="Z48" s="59" t="str">
        <f t="shared" si="13"/>
        <v/>
      </c>
      <c r="AA48" s="66" t="str">
        <f t="shared" si="31"/>
        <v/>
      </c>
      <c r="AB48" s="59" t="str">
        <f t="shared" si="22"/>
        <v/>
      </c>
      <c r="AC48" s="59" t="str">
        <f t="shared" si="22"/>
        <v/>
      </c>
      <c r="AD48" s="59" t="str">
        <f t="shared" si="32"/>
        <v/>
      </c>
      <c r="AE48" s="59" t="str">
        <f t="shared" si="22"/>
        <v/>
      </c>
      <c r="AF48" s="59" t="str">
        <f t="shared" si="22"/>
        <v/>
      </c>
      <c r="AG48" s="66" t="str">
        <f t="shared" si="33"/>
        <v/>
      </c>
      <c r="AH48" s="68">
        <f t="shared" si="34"/>
        <v>0</v>
      </c>
      <c r="AI48" s="64" t="str">
        <f t="shared" si="35"/>
        <v/>
      </c>
      <c r="AJ48" s="67" t="str">
        <f t="shared" si="36"/>
        <v/>
      </c>
      <c r="AK48" s="58" t="str">
        <f t="shared" si="37"/>
        <v/>
      </c>
      <c r="AL48" s="58" t="str">
        <f>IF(AK48="","",IF(AK48="①",1,IF(AK48="②",2,IF(AK48="③",3,IF(AK48="④",4,NG)))))</f>
        <v/>
      </c>
      <c r="AM48" s="60" t="str">
        <f t="shared" si="38"/>
        <v/>
      </c>
      <c r="AN48" s="60" t="str">
        <f t="shared" si="39"/>
        <v/>
      </c>
      <c r="AO48" s="60" t="str">
        <f t="shared" si="40"/>
        <v/>
      </c>
      <c r="AP48" s="62" t="str">
        <f t="shared" si="41"/>
        <v/>
      </c>
    </row>
    <row r="49" spans="2:42" ht="28.5" hidden="1" customHeight="1">
      <c r="B49" s="167">
        <v>45</v>
      </c>
      <c r="C49" s="158"/>
      <c r="D49" s="159"/>
      <c r="E49" s="160"/>
      <c r="F49" s="159"/>
      <c r="G49" s="161"/>
      <c r="H49" s="162"/>
      <c r="I49" s="161"/>
      <c r="J49" s="161"/>
      <c r="K49" s="101"/>
      <c r="L49" s="72" t="str">
        <f t="shared" si="24"/>
        <v/>
      </c>
      <c r="M49" s="165"/>
      <c r="N49" s="76" t="str">
        <f t="shared" si="25"/>
        <v/>
      </c>
      <c r="O49" s="144"/>
      <c r="Q49" s="57" t="str">
        <f t="shared" si="26"/>
        <v/>
      </c>
      <c r="R49" s="64" t="str">
        <f t="shared" si="27"/>
        <v/>
      </c>
      <c r="S49" s="57" t="str">
        <f t="shared" si="28"/>
        <v/>
      </c>
      <c r="T49" s="64" t="str">
        <f t="shared" si="29"/>
        <v/>
      </c>
      <c r="U49" s="110">
        <f t="shared" si="42"/>
        <v>0</v>
      </c>
      <c r="V49" s="64" t="str">
        <f t="shared" si="30"/>
        <v/>
      </c>
      <c r="W49" s="59" t="str">
        <f t="shared" si="13"/>
        <v/>
      </c>
      <c r="X49" s="59" t="str">
        <f t="shared" si="13"/>
        <v/>
      </c>
      <c r="Y49" s="59" t="str">
        <f t="shared" si="13"/>
        <v/>
      </c>
      <c r="Z49" s="59" t="str">
        <f t="shared" si="13"/>
        <v/>
      </c>
      <c r="AA49" s="66" t="str">
        <f t="shared" si="31"/>
        <v/>
      </c>
      <c r="AB49" s="59" t="str">
        <f t="shared" si="22"/>
        <v/>
      </c>
      <c r="AC49" s="59" t="str">
        <f t="shared" si="22"/>
        <v/>
      </c>
      <c r="AD49" s="59" t="str">
        <f t="shared" si="32"/>
        <v/>
      </c>
      <c r="AE49" s="59" t="str">
        <f t="shared" si="22"/>
        <v/>
      </c>
      <c r="AF49" s="59" t="str">
        <f t="shared" si="22"/>
        <v/>
      </c>
      <c r="AG49" s="66" t="str">
        <f t="shared" si="33"/>
        <v/>
      </c>
      <c r="AH49" s="68">
        <f t="shared" si="34"/>
        <v>0</v>
      </c>
      <c r="AI49" s="64" t="str">
        <f t="shared" si="35"/>
        <v/>
      </c>
      <c r="AJ49" s="67" t="str">
        <f t="shared" si="36"/>
        <v/>
      </c>
      <c r="AK49" s="58" t="str">
        <f t="shared" si="37"/>
        <v/>
      </c>
      <c r="AL49" s="58" t="str">
        <f>IF(AK49="","",IF(AK49="①",1,IF(AK49="②",2,IF(AK49="③",3,IF(AK49="④",4,NG)))))</f>
        <v/>
      </c>
      <c r="AM49" s="60" t="str">
        <f t="shared" si="38"/>
        <v/>
      </c>
      <c r="AN49" s="60" t="str">
        <f t="shared" si="39"/>
        <v/>
      </c>
      <c r="AO49" s="60" t="str">
        <f t="shared" si="40"/>
        <v/>
      </c>
      <c r="AP49" s="62" t="str">
        <f t="shared" si="41"/>
        <v/>
      </c>
    </row>
    <row r="50" spans="2:42" ht="28.5" hidden="1" customHeight="1">
      <c r="B50" s="167">
        <v>46</v>
      </c>
      <c r="C50" s="158"/>
      <c r="D50" s="159"/>
      <c r="E50" s="160"/>
      <c r="F50" s="159"/>
      <c r="G50" s="161"/>
      <c r="H50" s="162"/>
      <c r="I50" s="161"/>
      <c r="J50" s="161"/>
      <c r="K50" s="101"/>
      <c r="L50" s="72" t="str">
        <f t="shared" si="24"/>
        <v/>
      </c>
      <c r="M50" s="165"/>
      <c r="N50" s="76" t="str">
        <f t="shared" si="25"/>
        <v/>
      </c>
      <c r="O50" s="144"/>
      <c r="Q50" s="57" t="str">
        <f t="shared" si="26"/>
        <v/>
      </c>
      <c r="R50" s="64" t="str">
        <f t="shared" si="27"/>
        <v/>
      </c>
      <c r="S50" s="57" t="str">
        <f t="shared" si="28"/>
        <v/>
      </c>
      <c r="T50" s="64" t="str">
        <f t="shared" si="29"/>
        <v/>
      </c>
      <c r="U50" s="110">
        <f t="shared" si="42"/>
        <v>0</v>
      </c>
      <c r="V50" s="64" t="str">
        <f t="shared" si="30"/>
        <v/>
      </c>
      <c r="W50" s="59" t="str">
        <f t="shared" si="13"/>
        <v/>
      </c>
      <c r="X50" s="59" t="str">
        <f t="shared" si="13"/>
        <v/>
      </c>
      <c r="Y50" s="59" t="str">
        <f t="shared" si="13"/>
        <v/>
      </c>
      <c r="Z50" s="59" t="str">
        <f t="shared" si="13"/>
        <v/>
      </c>
      <c r="AA50" s="66" t="str">
        <f t="shared" si="31"/>
        <v/>
      </c>
      <c r="AB50" s="59" t="str">
        <f t="shared" si="22"/>
        <v/>
      </c>
      <c r="AC50" s="59" t="str">
        <f t="shared" si="22"/>
        <v/>
      </c>
      <c r="AD50" s="59" t="str">
        <f t="shared" si="32"/>
        <v/>
      </c>
      <c r="AE50" s="59" t="str">
        <f t="shared" si="22"/>
        <v/>
      </c>
      <c r="AF50" s="59" t="str">
        <f t="shared" si="22"/>
        <v/>
      </c>
      <c r="AG50" s="66" t="str">
        <f t="shared" si="33"/>
        <v/>
      </c>
      <c r="AH50" s="68">
        <f t="shared" si="34"/>
        <v>0</v>
      </c>
      <c r="AI50" s="64" t="str">
        <f t="shared" si="35"/>
        <v/>
      </c>
      <c r="AJ50" s="67" t="str">
        <f t="shared" si="36"/>
        <v/>
      </c>
      <c r="AK50" s="58" t="str">
        <f t="shared" si="37"/>
        <v/>
      </c>
      <c r="AL50" s="58" t="str">
        <f>IF(AK50="","",IF(AK50="①",1,IF(AK50="②",2,IF(AK50="③",3,IF(AK50="④",4,NG)))))</f>
        <v/>
      </c>
      <c r="AM50" s="60" t="str">
        <f t="shared" si="38"/>
        <v/>
      </c>
      <c r="AN50" s="60" t="str">
        <f t="shared" si="39"/>
        <v/>
      </c>
      <c r="AO50" s="60" t="str">
        <f t="shared" si="40"/>
        <v/>
      </c>
      <c r="AP50" s="62" t="str">
        <f t="shared" si="41"/>
        <v/>
      </c>
    </row>
    <row r="51" spans="2:42" ht="28.5" hidden="1" customHeight="1">
      <c r="B51" s="167">
        <v>47</v>
      </c>
      <c r="C51" s="158"/>
      <c r="D51" s="159"/>
      <c r="E51" s="160"/>
      <c r="F51" s="159"/>
      <c r="G51" s="161"/>
      <c r="H51" s="162"/>
      <c r="I51" s="161"/>
      <c r="J51" s="161"/>
      <c r="K51" s="101"/>
      <c r="L51" s="72" t="str">
        <f t="shared" si="24"/>
        <v/>
      </c>
      <c r="M51" s="165"/>
      <c r="N51" s="76" t="str">
        <f t="shared" si="25"/>
        <v/>
      </c>
      <c r="O51" s="144"/>
      <c r="Q51" s="57" t="str">
        <f t="shared" si="26"/>
        <v/>
      </c>
      <c r="R51" s="64" t="str">
        <f t="shared" si="27"/>
        <v/>
      </c>
      <c r="S51" s="57" t="str">
        <f t="shared" si="28"/>
        <v/>
      </c>
      <c r="T51" s="64" t="str">
        <f t="shared" si="29"/>
        <v/>
      </c>
      <c r="U51" s="110">
        <f t="shared" si="42"/>
        <v>0</v>
      </c>
      <c r="V51" s="64" t="str">
        <f t="shared" si="30"/>
        <v/>
      </c>
      <c r="W51" s="59" t="str">
        <f t="shared" si="13"/>
        <v/>
      </c>
      <c r="X51" s="59" t="str">
        <f t="shared" si="13"/>
        <v/>
      </c>
      <c r="Y51" s="59" t="str">
        <f t="shared" si="13"/>
        <v/>
      </c>
      <c r="Z51" s="59" t="str">
        <f t="shared" si="13"/>
        <v/>
      </c>
      <c r="AA51" s="66" t="str">
        <f t="shared" si="31"/>
        <v/>
      </c>
      <c r="AB51" s="59" t="str">
        <f t="shared" si="22"/>
        <v/>
      </c>
      <c r="AC51" s="59" t="str">
        <f t="shared" si="22"/>
        <v/>
      </c>
      <c r="AD51" s="59" t="str">
        <f t="shared" si="32"/>
        <v/>
      </c>
      <c r="AE51" s="59" t="str">
        <f t="shared" si="22"/>
        <v/>
      </c>
      <c r="AF51" s="59" t="str">
        <f t="shared" si="22"/>
        <v/>
      </c>
      <c r="AG51" s="66" t="str">
        <f t="shared" si="33"/>
        <v/>
      </c>
      <c r="AH51" s="68">
        <f t="shared" si="34"/>
        <v>0</v>
      </c>
      <c r="AI51" s="64" t="str">
        <f t="shared" si="35"/>
        <v/>
      </c>
      <c r="AJ51" s="67" t="str">
        <f t="shared" si="36"/>
        <v/>
      </c>
      <c r="AK51" s="58" t="str">
        <f t="shared" si="37"/>
        <v/>
      </c>
      <c r="AL51" s="58" t="str">
        <f>IF(AK51="","",IF(AK51="①",1,IF(AK51="②",2,IF(AK51="③",3,IF(AK51="④",4,NG)))))</f>
        <v/>
      </c>
      <c r="AM51" s="60" t="str">
        <f t="shared" si="38"/>
        <v/>
      </c>
      <c r="AN51" s="60" t="str">
        <f t="shared" si="39"/>
        <v/>
      </c>
      <c r="AO51" s="60" t="str">
        <f t="shared" si="40"/>
        <v/>
      </c>
      <c r="AP51" s="62" t="str">
        <f t="shared" si="41"/>
        <v/>
      </c>
    </row>
    <row r="52" spans="2:42" ht="28.5" hidden="1" customHeight="1">
      <c r="B52" s="167">
        <v>48</v>
      </c>
      <c r="C52" s="158"/>
      <c r="D52" s="159"/>
      <c r="E52" s="160"/>
      <c r="F52" s="159"/>
      <c r="G52" s="161"/>
      <c r="H52" s="162"/>
      <c r="I52" s="161"/>
      <c r="J52" s="161"/>
      <c r="K52" s="101"/>
      <c r="L52" s="72" t="str">
        <f t="shared" si="24"/>
        <v/>
      </c>
      <c r="M52" s="165"/>
      <c r="N52" s="76" t="str">
        <f t="shared" si="25"/>
        <v/>
      </c>
      <c r="O52" s="144"/>
      <c r="Q52" s="57" t="str">
        <f t="shared" si="26"/>
        <v/>
      </c>
      <c r="R52" s="64" t="str">
        <f t="shared" si="27"/>
        <v/>
      </c>
      <c r="S52" s="57" t="str">
        <f t="shared" si="28"/>
        <v/>
      </c>
      <c r="T52" s="64" t="str">
        <f t="shared" si="29"/>
        <v/>
      </c>
      <c r="U52" s="110">
        <f t="shared" si="42"/>
        <v>0</v>
      </c>
      <c r="V52" s="64" t="str">
        <f t="shared" si="30"/>
        <v/>
      </c>
      <c r="W52" s="59" t="str">
        <f t="shared" si="13"/>
        <v/>
      </c>
      <c r="X52" s="59" t="str">
        <f t="shared" si="13"/>
        <v/>
      </c>
      <c r="Y52" s="59" t="str">
        <f t="shared" si="13"/>
        <v/>
      </c>
      <c r="Z52" s="59" t="str">
        <f t="shared" si="13"/>
        <v/>
      </c>
      <c r="AA52" s="66" t="str">
        <f t="shared" si="31"/>
        <v/>
      </c>
      <c r="AB52" s="59" t="str">
        <f t="shared" si="22"/>
        <v/>
      </c>
      <c r="AC52" s="59" t="str">
        <f t="shared" si="22"/>
        <v/>
      </c>
      <c r="AD52" s="59" t="str">
        <f t="shared" si="32"/>
        <v/>
      </c>
      <c r="AE52" s="59" t="str">
        <f t="shared" si="22"/>
        <v/>
      </c>
      <c r="AF52" s="59" t="str">
        <f t="shared" si="22"/>
        <v/>
      </c>
      <c r="AG52" s="66" t="str">
        <f t="shared" si="33"/>
        <v/>
      </c>
      <c r="AH52" s="68">
        <f t="shared" si="34"/>
        <v>0</v>
      </c>
      <c r="AI52" s="64" t="str">
        <f t="shared" si="35"/>
        <v/>
      </c>
      <c r="AJ52" s="67" t="str">
        <f t="shared" si="36"/>
        <v/>
      </c>
      <c r="AK52" s="58" t="str">
        <f t="shared" si="37"/>
        <v/>
      </c>
      <c r="AL52" s="58" t="str">
        <f>IF(AK52="","",IF(AK52="①",1,IF(AK52="②",2,IF(AK52="③",3,IF(AK52="④",4,NG)))))</f>
        <v/>
      </c>
      <c r="AM52" s="60" t="str">
        <f t="shared" si="38"/>
        <v/>
      </c>
      <c r="AN52" s="60" t="str">
        <f t="shared" si="39"/>
        <v/>
      </c>
      <c r="AO52" s="60" t="str">
        <f t="shared" si="40"/>
        <v/>
      </c>
      <c r="AP52" s="62" t="str">
        <f t="shared" si="41"/>
        <v/>
      </c>
    </row>
    <row r="53" spans="2:42" ht="28.5" hidden="1" customHeight="1">
      <c r="B53" s="167">
        <v>49</v>
      </c>
      <c r="C53" s="158"/>
      <c r="D53" s="159"/>
      <c r="E53" s="160"/>
      <c r="F53" s="159"/>
      <c r="G53" s="161"/>
      <c r="H53" s="162"/>
      <c r="I53" s="161"/>
      <c r="J53" s="161"/>
      <c r="K53" s="101"/>
      <c r="L53" s="72" t="str">
        <f t="shared" si="24"/>
        <v/>
      </c>
      <c r="M53" s="165"/>
      <c r="N53" s="76" t="str">
        <f t="shared" si="25"/>
        <v/>
      </c>
      <c r="O53" s="144"/>
      <c r="Q53" s="57" t="str">
        <f t="shared" si="26"/>
        <v/>
      </c>
      <c r="R53" s="64" t="str">
        <f t="shared" si="27"/>
        <v/>
      </c>
      <c r="S53" s="57" t="str">
        <f t="shared" si="28"/>
        <v/>
      </c>
      <c r="T53" s="64" t="str">
        <f t="shared" si="29"/>
        <v/>
      </c>
      <c r="U53" s="110">
        <f t="shared" si="42"/>
        <v>0</v>
      </c>
      <c r="V53" s="64" t="str">
        <f t="shared" si="30"/>
        <v/>
      </c>
      <c r="W53" s="59" t="str">
        <f t="shared" si="13"/>
        <v/>
      </c>
      <c r="X53" s="59" t="str">
        <f t="shared" si="13"/>
        <v/>
      </c>
      <c r="Y53" s="59" t="str">
        <f t="shared" si="13"/>
        <v/>
      </c>
      <c r="Z53" s="59" t="str">
        <f t="shared" si="13"/>
        <v/>
      </c>
      <c r="AA53" s="66" t="str">
        <f t="shared" si="31"/>
        <v/>
      </c>
      <c r="AB53" s="59" t="str">
        <f t="shared" si="22"/>
        <v/>
      </c>
      <c r="AC53" s="59" t="str">
        <f t="shared" si="22"/>
        <v/>
      </c>
      <c r="AD53" s="59" t="str">
        <f t="shared" si="32"/>
        <v/>
      </c>
      <c r="AE53" s="59" t="str">
        <f t="shared" si="22"/>
        <v/>
      </c>
      <c r="AF53" s="59" t="str">
        <f t="shared" si="22"/>
        <v/>
      </c>
      <c r="AG53" s="66" t="str">
        <f t="shared" si="33"/>
        <v/>
      </c>
      <c r="AH53" s="68">
        <f t="shared" si="34"/>
        <v>0</v>
      </c>
      <c r="AI53" s="64" t="str">
        <f t="shared" si="35"/>
        <v/>
      </c>
      <c r="AJ53" s="67" t="str">
        <f t="shared" si="36"/>
        <v/>
      </c>
      <c r="AK53" s="58" t="str">
        <f t="shared" si="37"/>
        <v/>
      </c>
      <c r="AL53" s="58" t="str">
        <f>IF(AK53="","",IF(AK53="①",1,IF(AK53="②",2,IF(AK53="③",3,IF(AK53="④",4,NG)))))</f>
        <v/>
      </c>
      <c r="AM53" s="60" t="str">
        <f t="shared" si="38"/>
        <v/>
      </c>
      <c r="AN53" s="60" t="str">
        <f t="shared" si="39"/>
        <v/>
      </c>
      <c r="AO53" s="60" t="str">
        <f t="shared" si="40"/>
        <v/>
      </c>
      <c r="AP53" s="62" t="str">
        <f t="shared" si="41"/>
        <v/>
      </c>
    </row>
    <row r="54" spans="2:42" ht="28.5" hidden="1" customHeight="1">
      <c r="B54" s="167">
        <v>50</v>
      </c>
      <c r="C54" s="158"/>
      <c r="D54" s="159"/>
      <c r="E54" s="160"/>
      <c r="F54" s="159"/>
      <c r="G54" s="161"/>
      <c r="H54" s="162"/>
      <c r="I54" s="161"/>
      <c r="J54" s="161"/>
      <c r="K54" s="101"/>
      <c r="L54" s="72" t="str">
        <f t="shared" si="24"/>
        <v/>
      </c>
      <c r="M54" s="165"/>
      <c r="N54" s="76" t="str">
        <f t="shared" si="25"/>
        <v/>
      </c>
      <c r="O54" s="144"/>
      <c r="Q54" s="57" t="str">
        <f t="shared" si="26"/>
        <v/>
      </c>
      <c r="R54" s="64" t="str">
        <f t="shared" si="27"/>
        <v/>
      </c>
      <c r="S54" s="57" t="str">
        <f t="shared" si="28"/>
        <v/>
      </c>
      <c r="T54" s="64" t="str">
        <f t="shared" si="29"/>
        <v/>
      </c>
      <c r="U54" s="110">
        <f t="shared" si="42"/>
        <v>0</v>
      </c>
      <c r="V54" s="64" t="str">
        <f t="shared" si="30"/>
        <v/>
      </c>
      <c r="W54" s="59" t="str">
        <f t="shared" si="13"/>
        <v/>
      </c>
      <c r="X54" s="59" t="str">
        <f t="shared" si="13"/>
        <v/>
      </c>
      <c r="Y54" s="59" t="str">
        <f t="shared" si="13"/>
        <v/>
      </c>
      <c r="Z54" s="59" t="str">
        <f t="shared" si="13"/>
        <v/>
      </c>
      <c r="AA54" s="66" t="str">
        <f t="shared" si="31"/>
        <v/>
      </c>
      <c r="AB54" s="59" t="str">
        <f t="shared" si="22"/>
        <v/>
      </c>
      <c r="AC54" s="59" t="str">
        <f t="shared" si="22"/>
        <v/>
      </c>
      <c r="AD54" s="59" t="str">
        <f t="shared" si="32"/>
        <v/>
      </c>
      <c r="AE54" s="59" t="str">
        <f t="shared" si="22"/>
        <v/>
      </c>
      <c r="AF54" s="59" t="str">
        <f t="shared" si="22"/>
        <v/>
      </c>
      <c r="AG54" s="66" t="str">
        <f t="shared" si="33"/>
        <v/>
      </c>
      <c r="AH54" s="68">
        <f t="shared" si="34"/>
        <v>0</v>
      </c>
      <c r="AI54" s="64" t="str">
        <f t="shared" si="35"/>
        <v/>
      </c>
      <c r="AJ54" s="67" t="str">
        <f t="shared" si="36"/>
        <v/>
      </c>
      <c r="AK54" s="58" t="str">
        <f t="shared" si="37"/>
        <v/>
      </c>
      <c r="AL54" s="58" t="str">
        <f>IF(AK54="","",IF(AK54="①",1,IF(AK54="②",2,IF(AK54="③",3,IF(AK54="④",4,NG)))))</f>
        <v/>
      </c>
      <c r="AM54" s="60" t="str">
        <f t="shared" si="38"/>
        <v/>
      </c>
      <c r="AN54" s="60" t="str">
        <f t="shared" si="39"/>
        <v/>
      </c>
      <c r="AO54" s="60" t="str">
        <f t="shared" si="40"/>
        <v/>
      </c>
      <c r="AP54" s="62" t="str">
        <f t="shared" si="41"/>
        <v/>
      </c>
    </row>
    <row r="55" spans="2:42" ht="28.5" hidden="1" customHeight="1">
      <c r="B55" s="167">
        <v>51</v>
      </c>
      <c r="C55" s="158"/>
      <c r="D55" s="159"/>
      <c r="E55" s="160"/>
      <c r="F55" s="159"/>
      <c r="G55" s="161"/>
      <c r="H55" s="162"/>
      <c r="I55" s="161"/>
      <c r="J55" s="161"/>
      <c r="K55" s="101"/>
      <c r="L55" s="72" t="str">
        <f t="shared" si="24"/>
        <v/>
      </c>
      <c r="M55" s="165"/>
      <c r="N55" s="76" t="str">
        <f t="shared" si="25"/>
        <v/>
      </c>
      <c r="O55" s="144"/>
      <c r="Q55" s="57" t="str">
        <f t="shared" si="26"/>
        <v/>
      </c>
      <c r="R55" s="64" t="str">
        <f t="shared" si="27"/>
        <v/>
      </c>
      <c r="S55" s="57" t="str">
        <f t="shared" si="28"/>
        <v/>
      </c>
      <c r="T55" s="64" t="str">
        <f t="shared" si="29"/>
        <v/>
      </c>
      <c r="U55" s="110">
        <f t="shared" si="42"/>
        <v>0</v>
      </c>
      <c r="V55" s="64" t="str">
        <f t="shared" si="30"/>
        <v/>
      </c>
      <c r="W55" s="59" t="str">
        <f t="shared" si="13"/>
        <v/>
      </c>
      <c r="X55" s="59" t="str">
        <f t="shared" si="13"/>
        <v/>
      </c>
      <c r="Y55" s="59" t="str">
        <f t="shared" si="13"/>
        <v/>
      </c>
      <c r="Z55" s="59" t="str">
        <f t="shared" si="13"/>
        <v/>
      </c>
      <c r="AA55" s="66" t="str">
        <f t="shared" si="31"/>
        <v/>
      </c>
      <c r="AB55" s="59" t="str">
        <f t="shared" si="22"/>
        <v/>
      </c>
      <c r="AC55" s="59" t="str">
        <f t="shared" si="22"/>
        <v/>
      </c>
      <c r="AD55" s="59" t="str">
        <f t="shared" si="32"/>
        <v/>
      </c>
      <c r="AE55" s="59" t="str">
        <f t="shared" si="22"/>
        <v/>
      </c>
      <c r="AF55" s="59" t="str">
        <f t="shared" si="22"/>
        <v/>
      </c>
      <c r="AG55" s="66" t="str">
        <f t="shared" si="33"/>
        <v/>
      </c>
      <c r="AH55" s="68">
        <f t="shared" si="34"/>
        <v>0</v>
      </c>
      <c r="AI55" s="64" t="str">
        <f t="shared" si="35"/>
        <v/>
      </c>
      <c r="AJ55" s="67" t="str">
        <f t="shared" si="36"/>
        <v/>
      </c>
      <c r="AK55" s="58" t="str">
        <f t="shared" si="37"/>
        <v/>
      </c>
      <c r="AL55" s="58" t="str">
        <f>IF(AK55="","",IF(AK55="①",1,IF(AK55="②",2,IF(AK55="③",3,IF(AK55="④",4,NG)))))</f>
        <v/>
      </c>
      <c r="AM55" s="60" t="str">
        <f t="shared" si="38"/>
        <v/>
      </c>
      <c r="AN55" s="60" t="str">
        <f t="shared" si="39"/>
        <v/>
      </c>
      <c r="AO55" s="60" t="str">
        <f t="shared" si="40"/>
        <v/>
      </c>
      <c r="AP55" s="62" t="str">
        <f t="shared" si="41"/>
        <v/>
      </c>
    </row>
    <row r="56" spans="2:42" ht="28.5" hidden="1" customHeight="1">
      <c r="B56" s="167">
        <v>52</v>
      </c>
      <c r="C56" s="158"/>
      <c r="D56" s="159"/>
      <c r="E56" s="160"/>
      <c r="F56" s="159"/>
      <c r="G56" s="161"/>
      <c r="H56" s="162"/>
      <c r="I56" s="161"/>
      <c r="J56" s="161"/>
      <c r="K56" s="101"/>
      <c r="L56" s="72" t="str">
        <f t="shared" si="24"/>
        <v/>
      </c>
      <c r="M56" s="165"/>
      <c r="N56" s="76" t="str">
        <f t="shared" si="25"/>
        <v/>
      </c>
      <c r="O56" s="144"/>
      <c r="Q56" s="57" t="str">
        <f t="shared" si="26"/>
        <v/>
      </c>
      <c r="R56" s="64" t="str">
        <f t="shared" si="27"/>
        <v/>
      </c>
      <c r="S56" s="57" t="str">
        <f t="shared" si="28"/>
        <v/>
      </c>
      <c r="T56" s="64" t="str">
        <f t="shared" si="29"/>
        <v/>
      </c>
      <c r="U56" s="110">
        <f t="shared" si="42"/>
        <v>0</v>
      </c>
      <c r="V56" s="64" t="str">
        <f t="shared" si="30"/>
        <v/>
      </c>
      <c r="W56" s="59" t="str">
        <f t="shared" si="13"/>
        <v/>
      </c>
      <c r="X56" s="59" t="str">
        <f t="shared" si="13"/>
        <v/>
      </c>
      <c r="Y56" s="59" t="str">
        <f t="shared" si="13"/>
        <v/>
      </c>
      <c r="Z56" s="59" t="str">
        <f t="shared" si="13"/>
        <v/>
      </c>
      <c r="AA56" s="66" t="str">
        <f t="shared" si="31"/>
        <v/>
      </c>
      <c r="AB56" s="59" t="str">
        <f t="shared" si="22"/>
        <v/>
      </c>
      <c r="AC56" s="59" t="str">
        <f t="shared" si="22"/>
        <v/>
      </c>
      <c r="AD56" s="59" t="str">
        <f t="shared" si="32"/>
        <v/>
      </c>
      <c r="AE56" s="59" t="str">
        <f t="shared" si="22"/>
        <v/>
      </c>
      <c r="AF56" s="59" t="str">
        <f t="shared" si="22"/>
        <v/>
      </c>
      <c r="AG56" s="66" t="str">
        <f t="shared" si="33"/>
        <v/>
      </c>
      <c r="AH56" s="68">
        <f t="shared" si="34"/>
        <v>0</v>
      </c>
      <c r="AI56" s="64" t="str">
        <f t="shared" si="35"/>
        <v/>
      </c>
      <c r="AJ56" s="67" t="str">
        <f t="shared" si="36"/>
        <v/>
      </c>
      <c r="AK56" s="58" t="str">
        <f t="shared" si="37"/>
        <v/>
      </c>
      <c r="AL56" s="58" t="str">
        <f>IF(AK56="","",IF(AK56="①",1,IF(AK56="②",2,IF(AK56="③",3,IF(AK56="④",4,NG)))))</f>
        <v/>
      </c>
      <c r="AM56" s="60" t="str">
        <f t="shared" si="38"/>
        <v/>
      </c>
      <c r="AN56" s="60" t="str">
        <f t="shared" si="39"/>
        <v/>
      </c>
      <c r="AO56" s="60" t="str">
        <f t="shared" si="40"/>
        <v/>
      </c>
      <c r="AP56" s="62" t="str">
        <f t="shared" si="41"/>
        <v/>
      </c>
    </row>
    <row r="57" spans="2:42" ht="28.5" hidden="1" customHeight="1">
      <c r="B57" s="167">
        <v>53</v>
      </c>
      <c r="C57" s="158"/>
      <c r="D57" s="159"/>
      <c r="E57" s="160"/>
      <c r="F57" s="159"/>
      <c r="G57" s="161"/>
      <c r="H57" s="162"/>
      <c r="I57" s="161"/>
      <c r="J57" s="161"/>
      <c r="K57" s="101"/>
      <c r="L57" s="72" t="str">
        <f t="shared" si="24"/>
        <v/>
      </c>
      <c r="M57" s="165"/>
      <c r="N57" s="76" t="str">
        <f t="shared" si="25"/>
        <v/>
      </c>
      <c r="O57" s="144"/>
      <c r="Q57" s="57" t="str">
        <f t="shared" si="26"/>
        <v/>
      </c>
      <c r="R57" s="64" t="str">
        <f t="shared" si="27"/>
        <v/>
      </c>
      <c r="S57" s="57" t="str">
        <f t="shared" si="28"/>
        <v/>
      </c>
      <c r="T57" s="64" t="str">
        <f t="shared" si="29"/>
        <v/>
      </c>
      <c r="U57" s="110">
        <f t="shared" si="42"/>
        <v>0</v>
      </c>
      <c r="V57" s="64" t="str">
        <f t="shared" si="30"/>
        <v/>
      </c>
      <c r="W57" s="59" t="str">
        <f t="shared" si="13"/>
        <v/>
      </c>
      <c r="X57" s="59" t="str">
        <f t="shared" si="13"/>
        <v/>
      </c>
      <c r="Y57" s="59" t="str">
        <f t="shared" si="13"/>
        <v/>
      </c>
      <c r="Z57" s="59" t="str">
        <f t="shared" si="13"/>
        <v/>
      </c>
      <c r="AA57" s="66" t="str">
        <f t="shared" si="31"/>
        <v/>
      </c>
      <c r="AB57" s="59" t="str">
        <f t="shared" si="22"/>
        <v/>
      </c>
      <c r="AC57" s="59" t="str">
        <f t="shared" si="22"/>
        <v/>
      </c>
      <c r="AD57" s="59" t="str">
        <f t="shared" si="32"/>
        <v/>
      </c>
      <c r="AE57" s="59" t="str">
        <f t="shared" si="22"/>
        <v/>
      </c>
      <c r="AF57" s="59" t="str">
        <f t="shared" si="22"/>
        <v/>
      </c>
      <c r="AG57" s="66" t="str">
        <f t="shared" si="33"/>
        <v/>
      </c>
      <c r="AH57" s="68">
        <f t="shared" si="34"/>
        <v>0</v>
      </c>
      <c r="AI57" s="64" t="str">
        <f t="shared" si="35"/>
        <v/>
      </c>
      <c r="AJ57" s="67" t="str">
        <f t="shared" si="36"/>
        <v/>
      </c>
      <c r="AK57" s="58" t="str">
        <f t="shared" si="37"/>
        <v/>
      </c>
      <c r="AL57" s="58" t="str">
        <f>IF(AK57="","",IF(AK57="①",1,IF(AK57="②",2,IF(AK57="③",3,IF(AK57="④",4,NG)))))</f>
        <v/>
      </c>
      <c r="AM57" s="60" t="str">
        <f t="shared" si="38"/>
        <v/>
      </c>
      <c r="AN57" s="60" t="str">
        <f t="shared" si="39"/>
        <v/>
      </c>
      <c r="AO57" s="60" t="str">
        <f t="shared" si="40"/>
        <v/>
      </c>
      <c r="AP57" s="62" t="str">
        <f t="shared" si="41"/>
        <v/>
      </c>
    </row>
    <row r="58" spans="2:42" ht="28.5" hidden="1" customHeight="1">
      <c r="B58" s="167">
        <v>54</v>
      </c>
      <c r="C58" s="158"/>
      <c r="D58" s="159"/>
      <c r="E58" s="160"/>
      <c r="F58" s="159"/>
      <c r="G58" s="161"/>
      <c r="H58" s="162"/>
      <c r="I58" s="161"/>
      <c r="J58" s="161"/>
      <c r="K58" s="101"/>
      <c r="L58" s="72" t="str">
        <f t="shared" si="24"/>
        <v/>
      </c>
      <c r="M58" s="165"/>
      <c r="N58" s="76" t="str">
        <f t="shared" si="25"/>
        <v/>
      </c>
      <c r="O58" s="144"/>
      <c r="Q58" s="57" t="str">
        <f t="shared" si="26"/>
        <v/>
      </c>
      <c r="R58" s="64" t="str">
        <f t="shared" si="27"/>
        <v/>
      </c>
      <c r="S58" s="57" t="str">
        <f t="shared" si="28"/>
        <v/>
      </c>
      <c r="T58" s="64" t="str">
        <f t="shared" si="29"/>
        <v/>
      </c>
      <c r="U58" s="110">
        <f t="shared" si="42"/>
        <v>0</v>
      </c>
      <c r="V58" s="64" t="str">
        <f t="shared" si="30"/>
        <v/>
      </c>
      <c r="W58" s="59" t="str">
        <f t="shared" si="13"/>
        <v/>
      </c>
      <c r="X58" s="59" t="str">
        <f t="shared" si="13"/>
        <v/>
      </c>
      <c r="Y58" s="59" t="str">
        <f t="shared" si="13"/>
        <v/>
      </c>
      <c r="Z58" s="59" t="str">
        <f t="shared" si="13"/>
        <v/>
      </c>
      <c r="AA58" s="66" t="str">
        <f t="shared" si="31"/>
        <v/>
      </c>
      <c r="AB58" s="59" t="str">
        <f t="shared" si="22"/>
        <v/>
      </c>
      <c r="AC58" s="59" t="str">
        <f t="shared" si="22"/>
        <v/>
      </c>
      <c r="AD58" s="59" t="str">
        <f t="shared" si="32"/>
        <v/>
      </c>
      <c r="AE58" s="59" t="str">
        <f t="shared" si="22"/>
        <v/>
      </c>
      <c r="AF58" s="59" t="str">
        <f t="shared" si="22"/>
        <v/>
      </c>
      <c r="AG58" s="66" t="str">
        <f t="shared" si="33"/>
        <v/>
      </c>
      <c r="AH58" s="68">
        <f t="shared" si="34"/>
        <v>0</v>
      </c>
      <c r="AI58" s="64" t="str">
        <f t="shared" si="35"/>
        <v/>
      </c>
      <c r="AJ58" s="67" t="str">
        <f t="shared" si="36"/>
        <v/>
      </c>
      <c r="AK58" s="58" t="str">
        <f t="shared" si="37"/>
        <v/>
      </c>
      <c r="AL58" s="58" t="str">
        <f>IF(AK58="","",IF(AK58="①",1,IF(AK58="②",2,IF(AK58="③",3,IF(AK58="④",4,NG)))))</f>
        <v/>
      </c>
      <c r="AM58" s="60" t="str">
        <f t="shared" si="38"/>
        <v/>
      </c>
      <c r="AN58" s="60" t="str">
        <f t="shared" si="39"/>
        <v/>
      </c>
      <c r="AO58" s="60" t="str">
        <f t="shared" si="40"/>
        <v/>
      </c>
      <c r="AP58" s="62" t="str">
        <f t="shared" si="41"/>
        <v/>
      </c>
    </row>
    <row r="59" spans="2:42" ht="28.5" hidden="1" customHeight="1">
      <c r="B59" s="167">
        <v>55</v>
      </c>
      <c r="C59" s="158"/>
      <c r="D59" s="159"/>
      <c r="E59" s="160"/>
      <c r="F59" s="159"/>
      <c r="G59" s="161"/>
      <c r="H59" s="162"/>
      <c r="I59" s="161"/>
      <c r="J59" s="161"/>
      <c r="K59" s="101"/>
      <c r="L59" s="72" t="str">
        <f t="shared" si="24"/>
        <v/>
      </c>
      <c r="M59" s="165"/>
      <c r="N59" s="76" t="str">
        <f t="shared" si="25"/>
        <v/>
      </c>
      <c r="O59" s="144"/>
      <c r="Q59" s="57" t="str">
        <f t="shared" si="26"/>
        <v/>
      </c>
      <c r="R59" s="64" t="str">
        <f t="shared" si="27"/>
        <v/>
      </c>
      <c r="S59" s="57" t="str">
        <f t="shared" si="28"/>
        <v/>
      </c>
      <c r="T59" s="64" t="str">
        <f t="shared" si="29"/>
        <v/>
      </c>
      <c r="U59" s="110">
        <f t="shared" si="42"/>
        <v>0</v>
      </c>
      <c r="V59" s="64" t="str">
        <f t="shared" si="30"/>
        <v/>
      </c>
      <c r="W59" s="59" t="str">
        <f t="shared" si="13"/>
        <v/>
      </c>
      <c r="X59" s="59" t="str">
        <f t="shared" si="13"/>
        <v/>
      </c>
      <c r="Y59" s="59" t="str">
        <f t="shared" si="13"/>
        <v/>
      </c>
      <c r="Z59" s="59" t="str">
        <f t="shared" si="13"/>
        <v/>
      </c>
      <c r="AA59" s="66" t="str">
        <f t="shared" si="31"/>
        <v/>
      </c>
      <c r="AB59" s="59" t="str">
        <f t="shared" si="22"/>
        <v/>
      </c>
      <c r="AC59" s="59" t="str">
        <f t="shared" si="22"/>
        <v/>
      </c>
      <c r="AD59" s="59" t="str">
        <f t="shared" si="32"/>
        <v/>
      </c>
      <c r="AE59" s="59" t="str">
        <f t="shared" si="22"/>
        <v/>
      </c>
      <c r="AF59" s="59" t="str">
        <f t="shared" si="22"/>
        <v/>
      </c>
      <c r="AG59" s="66" t="str">
        <f t="shared" si="33"/>
        <v/>
      </c>
      <c r="AH59" s="68">
        <f t="shared" si="34"/>
        <v>0</v>
      </c>
      <c r="AI59" s="64" t="str">
        <f t="shared" si="35"/>
        <v/>
      </c>
      <c r="AJ59" s="67" t="str">
        <f t="shared" si="36"/>
        <v/>
      </c>
      <c r="AK59" s="58" t="str">
        <f t="shared" si="37"/>
        <v/>
      </c>
      <c r="AL59" s="58" t="str">
        <f>IF(AK59="","",IF(AK59="①",1,IF(AK59="②",2,IF(AK59="③",3,IF(AK59="④",4,NG)))))</f>
        <v/>
      </c>
      <c r="AM59" s="60" t="str">
        <f t="shared" si="38"/>
        <v/>
      </c>
      <c r="AN59" s="60" t="str">
        <f t="shared" si="39"/>
        <v/>
      </c>
      <c r="AO59" s="60" t="str">
        <f t="shared" si="40"/>
        <v/>
      </c>
      <c r="AP59" s="62" t="str">
        <f t="shared" si="41"/>
        <v/>
      </c>
    </row>
    <row r="60" spans="2:42" ht="28.5" hidden="1" customHeight="1">
      <c r="B60" s="167">
        <v>56</v>
      </c>
      <c r="C60" s="158"/>
      <c r="D60" s="159"/>
      <c r="E60" s="160"/>
      <c r="F60" s="159"/>
      <c r="G60" s="161"/>
      <c r="H60" s="162"/>
      <c r="I60" s="161"/>
      <c r="J60" s="161"/>
      <c r="K60" s="101"/>
      <c r="L60" s="72" t="str">
        <f t="shared" si="24"/>
        <v/>
      </c>
      <c r="M60" s="165"/>
      <c r="N60" s="76" t="str">
        <f t="shared" si="25"/>
        <v/>
      </c>
      <c r="O60" s="144"/>
      <c r="Q60" s="57" t="str">
        <f t="shared" si="26"/>
        <v/>
      </c>
      <c r="R60" s="64" t="str">
        <f t="shared" si="27"/>
        <v/>
      </c>
      <c r="S60" s="57" t="str">
        <f t="shared" si="28"/>
        <v/>
      </c>
      <c r="T60" s="64" t="str">
        <f t="shared" si="29"/>
        <v/>
      </c>
      <c r="U60" s="110">
        <f t="shared" si="42"/>
        <v>0</v>
      </c>
      <c r="V60" s="64" t="str">
        <f t="shared" si="30"/>
        <v/>
      </c>
      <c r="W60" s="59" t="str">
        <f t="shared" si="13"/>
        <v/>
      </c>
      <c r="X60" s="59" t="str">
        <f t="shared" si="13"/>
        <v/>
      </c>
      <c r="Y60" s="59" t="str">
        <f t="shared" si="13"/>
        <v/>
      </c>
      <c r="Z60" s="59" t="str">
        <f t="shared" si="13"/>
        <v/>
      </c>
      <c r="AA60" s="66" t="str">
        <f t="shared" si="31"/>
        <v/>
      </c>
      <c r="AB60" s="59" t="str">
        <f t="shared" si="22"/>
        <v/>
      </c>
      <c r="AC60" s="59" t="str">
        <f t="shared" si="22"/>
        <v/>
      </c>
      <c r="AD60" s="59" t="str">
        <f t="shared" si="32"/>
        <v/>
      </c>
      <c r="AE60" s="59" t="str">
        <f t="shared" si="22"/>
        <v/>
      </c>
      <c r="AF60" s="59" t="str">
        <f t="shared" si="22"/>
        <v/>
      </c>
      <c r="AG60" s="66" t="str">
        <f t="shared" si="33"/>
        <v/>
      </c>
      <c r="AH60" s="68">
        <f t="shared" si="34"/>
        <v>0</v>
      </c>
      <c r="AI60" s="64" t="str">
        <f t="shared" si="35"/>
        <v/>
      </c>
      <c r="AJ60" s="67" t="str">
        <f t="shared" si="36"/>
        <v/>
      </c>
      <c r="AK60" s="58" t="str">
        <f t="shared" si="37"/>
        <v/>
      </c>
      <c r="AL60" s="58" t="str">
        <f>IF(AK60="","",IF(AK60="①",1,IF(AK60="②",2,IF(AK60="③",3,IF(AK60="④",4,NG)))))</f>
        <v/>
      </c>
      <c r="AM60" s="60" t="str">
        <f t="shared" si="38"/>
        <v/>
      </c>
      <c r="AN60" s="60" t="str">
        <f t="shared" si="39"/>
        <v/>
      </c>
      <c r="AO60" s="60" t="str">
        <f t="shared" si="40"/>
        <v/>
      </c>
      <c r="AP60" s="62" t="str">
        <f t="shared" si="41"/>
        <v/>
      </c>
    </row>
    <row r="61" spans="2:42" ht="28.5" hidden="1" customHeight="1">
      <c r="B61" s="167">
        <v>57</v>
      </c>
      <c r="C61" s="158"/>
      <c r="D61" s="159"/>
      <c r="E61" s="160"/>
      <c r="F61" s="159"/>
      <c r="G61" s="161"/>
      <c r="H61" s="162"/>
      <c r="I61" s="161"/>
      <c r="J61" s="161"/>
      <c r="K61" s="101"/>
      <c r="L61" s="72" t="str">
        <f t="shared" si="24"/>
        <v/>
      </c>
      <c r="M61" s="165"/>
      <c r="N61" s="76" t="str">
        <f t="shared" si="25"/>
        <v/>
      </c>
      <c r="O61" s="144"/>
      <c r="Q61" s="57" t="str">
        <f t="shared" si="26"/>
        <v/>
      </c>
      <c r="R61" s="64" t="str">
        <f t="shared" si="27"/>
        <v/>
      </c>
      <c r="S61" s="57" t="str">
        <f t="shared" si="28"/>
        <v/>
      </c>
      <c r="T61" s="64" t="str">
        <f t="shared" si="29"/>
        <v/>
      </c>
      <c r="U61" s="110">
        <f t="shared" si="42"/>
        <v>0</v>
      </c>
      <c r="V61" s="64" t="str">
        <f t="shared" si="30"/>
        <v/>
      </c>
      <c r="W61" s="59" t="str">
        <f t="shared" si="13"/>
        <v/>
      </c>
      <c r="X61" s="59" t="str">
        <f t="shared" si="13"/>
        <v/>
      </c>
      <c r="Y61" s="59" t="str">
        <f t="shared" si="13"/>
        <v/>
      </c>
      <c r="Z61" s="59" t="str">
        <f t="shared" si="13"/>
        <v/>
      </c>
      <c r="AA61" s="66" t="str">
        <f t="shared" si="31"/>
        <v/>
      </c>
      <c r="AB61" s="59" t="str">
        <f t="shared" si="22"/>
        <v/>
      </c>
      <c r="AC61" s="59" t="str">
        <f t="shared" si="22"/>
        <v/>
      </c>
      <c r="AD61" s="59" t="str">
        <f t="shared" si="32"/>
        <v/>
      </c>
      <c r="AE61" s="59" t="str">
        <f t="shared" si="22"/>
        <v/>
      </c>
      <c r="AF61" s="59" t="str">
        <f t="shared" si="22"/>
        <v/>
      </c>
      <c r="AG61" s="66" t="str">
        <f t="shared" si="33"/>
        <v/>
      </c>
      <c r="AH61" s="68">
        <f t="shared" si="34"/>
        <v>0</v>
      </c>
      <c r="AI61" s="64" t="str">
        <f t="shared" si="35"/>
        <v/>
      </c>
      <c r="AJ61" s="67" t="str">
        <f t="shared" si="36"/>
        <v/>
      </c>
      <c r="AK61" s="58" t="str">
        <f t="shared" si="37"/>
        <v/>
      </c>
      <c r="AL61" s="58" t="str">
        <f>IF(AK61="","",IF(AK61="①",1,IF(AK61="②",2,IF(AK61="③",3,IF(AK61="④",4,NG)))))</f>
        <v/>
      </c>
      <c r="AM61" s="60" t="str">
        <f t="shared" si="38"/>
        <v/>
      </c>
      <c r="AN61" s="60" t="str">
        <f t="shared" si="39"/>
        <v/>
      </c>
      <c r="AO61" s="60" t="str">
        <f t="shared" si="40"/>
        <v/>
      </c>
      <c r="AP61" s="62" t="str">
        <f t="shared" si="41"/>
        <v/>
      </c>
    </row>
    <row r="62" spans="2:42" ht="28.5" hidden="1" customHeight="1">
      <c r="B62" s="167">
        <v>58</v>
      </c>
      <c r="C62" s="158"/>
      <c r="D62" s="159"/>
      <c r="E62" s="160"/>
      <c r="F62" s="159"/>
      <c r="G62" s="161"/>
      <c r="H62" s="162"/>
      <c r="I62" s="161"/>
      <c r="J62" s="161"/>
      <c r="K62" s="101"/>
      <c r="L62" s="72" t="str">
        <f t="shared" si="24"/>
        <v/>
      </c>
      <c r="M62" s="165"/>
      <c r="N62" s="76" t="str">
        <f t="shared" si="25"/>
        <v/>
      </c>
      <c r="O62" s="144"/>
      <c r="Q62" s="57" t="str">
        <f t="shared" si="26"/>
        <v/>
      </c>
      <c r="R62" s="64" t="str">
        <f t="shared" si="27"/>
        <v/>
      </c>
      <c r="S62" s="57" t="str">
        <f t="shared" si="28"/>
        <v/>
      </c>
      <c r="T62" s="64" t="str">
        <f t="shared" si="29"/>
        <v/>
      </c>
      <c r="U62" s="110">
        <f t="shared" si="42"/>
        <v>0</v>
      </c>
      <c r="V62" s="64" t="str">
        <f t="shared" si="30"/>
        <v/>
      </c>
      <c r="W62" s="59" t="str">
        <f t="shared" si="13"/>
        <v/>
      </c>
      <c r="X62" s="59" t="str">
        <f t="shared" si="13"/>
        <v/>
      </c>
      <c r="Y62" s="59" t="str">
        <f t="shared" si="13"/>
        <v/>
      </c>
      <c r="Z62" s="59" t="str">
        <f t="shared" si="13"/>
        <v/>
      </c>
      <c r="AA62" s="66" t="str">
        <f t="shared" si="31"/>
        <v/>
      </c>
      <c r="AB62" s="59" t="str">
        <f t="shared" si="22"/>
        <v/>
      </c>
      <c r="AC62" s="59" t="str">
        <f t="shared" si="22"/>
        <v/>
      </c>
      <c r="AD62" s="59" t="str">
        <f t="shared" si="32"/>
        <v/>
      </c>
      <c r="AE62" s="59" t="str">
        <f t="shared" si="22"/>
        <v/>
      </c>
      <c r="AF62" s="59" t="str">
        <f t="shared" si="22"/>
        <v/>
      </c>
      <c r="AG62" s="66" t="str">
        <f t="shared" si="33"/>
        <v/>
      </c>
      <c r="AH62" s="68">
        <f t="shared" si="34"/>
        <v>0</v>
      </c>
      <c r="AI62" s="64" t="str">
        <f t="shared" si="35"/>
        <v/>
      </c>
      <c r="AJ62" s="67" t="str">
        <f t="shared" si="36"/>
        <v/>
      </c>
      <c r="AK62" s="58" t="str">
        <f t="shared" si="37"/>
        <v/>
      </c>
      <c r="AL62" s="58" t="str">
        <f>IF(AK62="","",IF(AK62="①",1,IF(AK62="②",2,IF(AK62="③",3,IF(AK62="④",4,NG)))))</f>
        <v/>
      </c>
      <c r="AM62" s="60" t="str">
        <f t="shared" si="38"/>
        <v/>
      </c>
      <c r="AN62" s="60" t="str">
        <f t="shared" si="39"/>
        <v/>
      </c>
      <c r="AO62" s="60" t="str">
        <f t="shared" si="40"/>
        <v/>
      </c>
      <c r="AP62" s="62" t="str">
        <f t="shared" si="41"/>
        <v/>
      </c>
    </row>
    <row r="63" spans="2:42" ht="28.5" hidden="1" customHeight="1">
      <c r="B63" s="167">
        <v>59</v>
      </c>
      <c r="C63" s="158"/>
      <c r="D63" s="159"/>
      <c r="E63" s="160"/>
      <c r="F63" s="159"/>
      <c r="G63" s="161"/>
      <c r="H63" s="162"/>
      <c r="I63" s="161"/>
      <c r="J63" s="161"/>
      <c r="K63" s="101"/>
      <c r="L63" s="72" t="str">
        <f t="shared" si="24"/>
        <v/>
      </c>
      <c r="M63" s="165"/>
      <c r="N63" s="76" t="str">
        <f t="shared" si="25"/>
        <v/>
      </c>
      <c r="O63" s="144"/>
      <c r="Q63" s="57" t="str">
        <f t="shared" si="26"/>
        <v/>
      </c>
      <c r="R63" s="64" t="str">
        <f t="shared" si="27"/>
        <v/>
      </c>
      <c r="S63" s="57" t="str">
        <f t="shared" si="28"/>
        <v/>
      </c>
      <c r="T63" s="64" t="str">
        <f t="shared" si="29"/>
        <v/>
      </c>
      <c r="U63" s="110">
        <f t="shared" si="42"/>
        <v>0</v>
      </c>
      <c r="V63" s="64" t="str">
        <f t="shared" si="30"/>
        <v/>
      </c>
      <c r="W63" s="59" t="str">
        <f t="shared" si="13"/>
        <v/>
      </c>
      <c r="X63" s="59" t="str">
        <f t="shared" si="13"/>
        <v/>
      </c>
      <c r="Y63" s="59" t="str">
        <f t="shared" si="13"/>
        <v/>
      </c>
      <c r="Z63" s="59" t="str">
        <f t="shared" si="13"/>
        <v/>
      </c>
      <c r="AA63" s="66" t="str">
        <f t="shared" si="31"/>
        <v/>
      </c>
      <c r="AB63" s="59" t="str">
        <f t="shared" si="22"/>
        <v/>
      </c>
      <c r="AC63" s="59" t="str">
        <f t="shared" si="22"/>
        <v/>
      </c>
      <c r="AD63" s="59" t="str">
        <f t="shared" si="32"/>
        <v/>
      </c>
      <c r="AE63" s="59" t="str">
        <f t="shared" si="22"/>
        <v/>
      </c>
      <c r="AF63" s="59" t="str">
        <f t="shared" si="22"/>
        <v/>
      </c>
      <c r="AG63" s="66" t="str">
        <f t="shared" si="33"/>
        <v/>
      </c>
      <c r="AH63" s="68">
        <f t="shared" si="34"/>
        <v>0</v>
      </c>
      <c r="AI63" s="64" t="str">
        <f t="shared" si="35"/>
        <v/>
      </c>
      <c r="AJ63" s="67" t="str">
        <f t="shared" si="36"/>
        <v/>
      </c>
      <c r="AK63" s="58" t="str">
        <f t="shared" si="37"/>
        <v/>
      </c>
      <c r="AL63" s="58" t="str">
        <f>IF(AK63="","",IF(AK63="①",1,IF(AK63="②",2,IF(AK63="③",3,IF(AK63="④",4,NG)))))</f>
        <v/>
      </c>
      <c r="AM63" s="60" t="str">
        <f t="shared" si="38"/>
        <v/>
      </c>
      <c r="AN63" s="60" t="str">
        <f t="shared" si="39"/>
        <v/>
      </c>
      <c r="AO63" s="60" t="str">
        <f t="shared" si="40"/>
        <v/>
      </c>
      <c r="AP63" s="62" t="str">
        <f t="shared" si="41"/>
        <v/>
      </c>
    </row>
    <row r="64" spans="2:42" ht="28.5" hidden="1" customHeight="1">
      <c r="B64" s="167">
        <v>60</v>
      </c>
      <c r="C64" s="158"/>
      <c r="D64" s="159"/>
      <c r="E64" s="160"/>
      <c r="F64" s="159"/>
      <c r="G64" s="161"/>
      <c r="H64" s="162"/>
      <c r="I64" s="161"/>
      <c r="J64" s="161"/>
      <c r="K64" s="101"/>
      <c r="L64" s="72" t="str">
        <f t="shared" si="24"/>
        <v/>
      </c>
      <c r="M64" s="165"/>
      <c r="N64" s="76" t="str">
        <f t="shared" si="25"/>
        <v/>
      </c>
      <c r="O64" s="144"/>
      <c r="Q64" s="57" t="str">
        <f t="shared" si="26"/>
        <v/>
      </c>
      <c r="R64" s="64" t="str">
        <f t="shared" si="27"/>
        <v/>
      </c>
      <c r="S64" s="57" t="str">
        <f t="shared" si="28"/>
        <v/>
      </c>
      <c r="T64" s="64" t="str">
        <f t="shared" si="29"/>
        <v/>
      </c>
      <c r="U64" s="110">
        <f t="shared" si="42"/>
        <v>0</v>
      </c>
      <c r="V64" s="64" t="str">
        <f t="shared" si="30"/>
        <v/>
      </c>
      <c r="W64" s="59" t="str">
        <f t="shared" si="13"/>
        <v/>
      </c>
      <c r="X64" s="59" t="str">
        <f t="shared" si="13"/>
        <v/>
      </c>
      <c r="Y64" s="59" t="str">
        <f t="shared" si="13"/>
        <v/>
      </c>
      <c r="Z64" s="59" t="str">
        <f t="shared" si="13"/>
        <v/>
      </c>
      <c r="AA64" s="66" t="str">
        <f t="shared" si="31"/>
        <v/>
      </c>
      <c r="AB64" s="59" t="str">
        <f t="shared" si="22"/>
        <v/>
      </c>
      <c r="AC64" s="59" t="str">
        <f t="shared" si="22"/>
        <v/>
      </c>
      <c r="AD64" s="59" t="str">
        <f t="shared" si="32"/>
        <v/>
      </c>
      <c r="AE64" s="59" t="str">
        <f t="shared" si="22"/>
        <v/>
      </c>
      <c r="AF64" s="59" t="str">
        <f t="shared" si="22"/>
        <v/>
      </c>
      <c r="AG64" s="66" t="str">
        <f t="shared" si="33"/>
        <v/>
      </c>
      <c r="AH64" s="68">
        <f t="shared" si="34"/>
        <v>0</v>
      </c>
      <c r="AI64" s="64" t="str">
        <f t="shared" si="35"/>
        <v/>
      </c>
      <c r="AJ64" s="67" t="str">
        <f t="shared" si="36"/>
        <v/>
      </c>
      <c r="AK64" s="58" t="str">
        <f t="shared" si="37"/>
        <v/>
      </c>
      <c r="AL64" s="58" t="str">
        <f>IF(AK64="","",IF(AK64="①",1,IF(AK64="②",2,IF(AK64="③",3,IF(AK64="④",4,NG)))))</f>
        <v/>
      </c>
      <c r="AM64" s="60" t="str">
        <f t="shared" si="38"/>
        <v/>
      </c>
      <c r="AN64" s="60" t="str">
        <f t="shared" si="39"/>
        <v/>
      </c>
      <c r="AO64" s="60" t="str">
        <f t="shared" si="40"/>
        <v/>
      </c>
      <c r="AP64" s="62" t="str">
        <f t="shared" si="41"/>
        <v/>
      </c>
    </row>
    <row r="65" spans="1:42" ht="28.5" hidden="1" customHeight="1">
      <c r="B65" s="167">
        <v>61</v>
      </c>
      <c r="C65" s="158"/>
      <c r="D65" s="159"/>
      <c r="E65" s="160"/>
      <c r="F65" s="159"/>
      <c r="G65" s="161"/>
      <c r="H65" s="162"/>
      <c r="I65" s="161"/>
      <c r="J65" s="161"/>
      <c r="K65" s="101"/>
      <c r="L65" s="72" t="str">
        <f t="shared" si="24"/>
        <v/>
      </c>
      <c r="M65" s="165"/>
      <c r="N65" s="76" t="str">
        <f t="shared" si="25"/>
        <v/>
      </c>
      <c r="O65" s="144"/>
      <c r="Q65" s="57" t="str">
        <f t="shared" si="26"/>
        <v/>
      </c>
      <c r="R65" s="64" t="str">
        <f t="shared" si="27"/>
        <v/>
      </c>
      <c r="S65" s="57" t="str">
        <f t="shared" si="28"/>
        <v/>
      </c>
      <c r="T65" s="64" t="str">
        <f t="shared" si="29"/>
        <v/>
      </c>
      <c r="U65" s="110">
        <f t="shared" si="42"/>
        <v>0</v>
      </c>
      <c r="V65" s="64" t="str">
        <f t="shared" si="30"/>
        <v/>
      </c>
      <c r="W65" s="59" t="str">
        <f t="shared" si="13"/>
        <v/>
      </c>
      <c r="X65" s="59" t="str">
        <f t="shared" si="13"/>
        <v/>
      </c>
      <c r="Y65" s="59" t="str">
        <f t="shared" si="13"/>
        <v/>
      </c>
      <c r="Z65" s="59" t="str">
        <f t="shared" si="13"/>
        <v/>
      </c>
      <c r="AA65" s="66" t="str">
        <f t="shared" si="31"/>
        <v/>
      </c>
      <c r="AB65" s="59" t="str">
        <f t="shared" si="22"/>
        <v/>
      </c>
      <c r="AC65" s="59" t="str">
        <f t="shared" si="22"/>
        <v/>
      </c>
      <c r="AD65" s="59" t="str">
        <f t="shared" si="32"/>
        <v/>
      </c>
      <c r="AE65" s="59" t="str">
        <f t="shared" si="22"/>
        <v/>
      </c>
      <c r="AF65" s="59" t="str">
        <f t="shared" si="22"/>
        <v/>
      </c>
      <c r="AG65" s="66" t="str">
        <f t="shared" si="33"/>
        <v/>
      </c>
      <c r="AH65" s="68">
        <f t="shared" si="34"/>
        <v>0</v>
      </c>
      <c r="AI65" s="64" t="str">
        <f t="shared" si="35"/>
        <v/>
      </c>
      <c r="AJ65" s="67" t="str">
        <f t="shared" si="36"/>
        <v/>
      </c>
      <c r="AK65" s="58" t="str">
        <f t="shared" si="37"/>
        <v/>
      </c>
      <c r="AL65" s="58" t="str">
        <f>IF(AK65="","",IF(AK65="①",1,IF(AK65="②",2,IF(AK65="③",3,IF(AK65="④",4,NG)))))</f>
        <v/>
      </c>
      <c r="AM65" s="60" t="str">
        <f t="shared" si="38"/>
        <v/>
      </c>
      <c r="AN65" s="60" t="str">
        <f t="shared" si="39"/>
        <v/>
      </c>
      <c r="AO65" s="60" t="str">
        <f t="shared" si="40"/>
        <v/>
      </c>
      <c r="AP65" s="62" t="str">
        <f t="shared" si="41"/>
        <v/>
      </c>
    </row>
    <row r="66" spans="1:42" ht="28.5" hidden="1" customHeight="1">
      <c r="B66" s="167">
        <v>62</v>
      </c>
      <c r="C66" s="158"/>
      <c r="D66" s="159"/>
      <c r="E66" s="160"/>
      <c r="F66" s="159"/>
      <c r="G66" s="161"/>
      <c r="H66" s="162"/>
      <c r="I66" s="161"/>
      <c r="J66" s="161"/>
      <c r="K66" s="101"/>
      <c r="L66" s="72" t="str">
        <f t="shared" si="24"/>
        <v/>
      </c>
      <c r="M66" s="165"/>
      <c r="N66" s="76" t="str">
        <f t="shared" si="25"/>
        <v/>
      </c>
      <c r="O66" s="144"/>
      <c r="Q66" s="57" t="str">
        <f t="shared" si="26"/>
        <v/>
      </c>
      <c r="R66" s="64" t="str">
        <f t="shared" si="27"/>
        <v/>
      </c>
      <c r="S66" s="57" t="str">
        <f t="shared" si="28"/>
        <v/>
      </c>
      <c r="T66" s="64" t="str">
        <f t="shared" si="29"/>
        <v/>
      </c>
      <c r="U66" s="110">
        <f t="shared" si="42"/>
        <v>0</v>
      </c>
      <c r="V66" s="64" t="str">
        <f t="shared" si="30"/>
        <v/>
      </c>
      <c r="W66" s="59" t="str">
        <f t="shared" si="13"/>
        <v/>
      </c>
      <c r="X66" s="59" t="str">
        <f t="shared" si="13"/>
        <v/>
      </c>
      <c r="Y66" s="59" t="str">
        <f t="shared" si="13"/>
        <v/>
      </c>
      <c r="Z66" s="59" t="str">
        <f t="shared" si="13"/>
        <v/>
      </c>
      <c r="AA66" s="66" t="str">
        <f t="shared" si="31"/>
        <v/>
      </c>
      <c r="AB66" s="59" t="str">
        <f t="shared" si="22"/>
        <v/>
      </c>
      <c r="AC66" s="59" t="str">
        <f t="shared" si="22"/>
        <v/>
      </c>
      <c r="AD66" s="59" t="str">
        <f t="shared" si="32"/>
        <v/>
      </c>
      <c r="AE66" s="59" t="str">
        <f t="shared" si="22"/>
        <v/>
      </c>
      <c r="AF66" s="59" t="str">
        <f t="shared" si="22"/>
        <v/>
      </c>
      <c r="AG66" s="66" t="str">
        <f t="shared" si="33"/>
        <v/>
      </c>
      <c r="AH66" s="68">
        <f t="shared" si="34"/>
        <v>0</v>
      </c>
      <c r="AI66" s="64" t="str">
        <f t="shared" si="35"/>
        <v/>
      </c>
      <c r="AJ66" s="67" t="str">
        <f t="shared" si="36"/>
        <v/>
      </c>
      <c r="AK66" s="58" t="str">
        <f t="shared" si="37"/>
        <v/>
      </c>
      <c r="AL66" s="58" t="str">
        <f>IF(AK66="","",IF(AK66="①",1,IF(AK66="②",2,IF(AK66="③",3,IF(AK66="④",4,NG)))))</f>
        <v/>
      </c>
      <c r="AM66" s="60" t="str">
        <f t="shared" si="38"/>
        <v/>
      </c>
      <c r="AN66" s="60" t="str">
        <f t="shared" si="39"/>
        <v/>
      </c>
      <c r="AO66" s="60" t="str">
        <f t="shared" si="40"/>
        <v/>
      </c>
      <c r="AP66" s="62" t="str">
        <f t="shared" si="41"/>
        <v/>
      </c>
    </row>
    <row r="67" spans="1:42" ht="28.5" hidden="1" customHeight="1">
      <c r="B67" s="167">
        <v>63</v>
      </c>
      <c r="C67" s="158"/>
      <c r="D67" s="159"/>
      <c r="E67" s="160"/>
      <c r="F67" s="159"/>
      <c r="G67" s="161"/>
      <c r="H67" s="162"/>
      <c r="I67" s="161"/>
      <c r="J67" s="161"/>
      <c r="K67" s="101"/>
      <c r="L67" s="72" t="str">
        <f t="shared" si="24"/>
        <v/>
      </c>
      <c r="M67" s="165"/>
      <c r="N67" s="76" t="str">
        <f t="shared" si="25"/>
        <v/>
      </c>
      <c r="O67" s="144"/>
      <c r="Q67" s="57" t="str">
        <f t="shared" si="26"/>
        <v/>
      </c>
      <c r="R67" s="64" t="str">
        <f t="shared" si="27"/>
        <v/>
      </c>
      <c r="S67" s="57" t="str">
        <f t="shared" si="28"/>
        <v/>
      </c>
      <c r="T67" s="64" t="str">
        <f t="shared" si="29"/>
        <v/>
      </c>
      <c r="U67" s="110">
        <f t="shared" si="42"/>
        <v>0</v>
      </c>
      <c r="V67" s="64" t="str">
        <f t="shared" si="30"/>
        <v/>
      </c>
      <c r="W67" s="59" t="str">
        <f t="shared" si="13"/>
        <v/>
      </c>
      <c r="X67" s="59" t="str">
        <f t="shared" si="13"/>
        <v/>
      </c>
      <c r="Y67" s="59" t="str">
        <f t="shared" si="13"/>
        <v/>
      </c>
      <c r="Z67" s="59" t="str">
        <f t="shared" si="13"/>
        <v/>
      </c>
      <c r="AA67" s="66" t="str">
        <f t="shared" si="31"/>
        <v/>
      </c>
      <c r="AB67" s="59" t="str">
        <f t="shared" si="22"/>
        <v/>
      </c>
      <c r="AC67" s="59" t="str">
        <f t="shared" si="22"/>
        <v/>
      </c>
      <c r="AD67" s="59" t="str">
        <f t="shared" si="32"/>
        <v/>
      </c>
      <c r="AE67" s="59" t="str">
        <f t="shared" si="22"/>
        <v/>
      </c>
      <c r="AF67" s="59" t="str">
        <f t="shared" si="22"/>
        <v/>
      </c>
      <c r="AG67" s="66" t="str">
        <f t="shared" si="33"/>
        <v/>
      </c>
      <c r="AH67" s="68">
        <f t="shared" si="34"/>
        <v>0</v>
      </c>
      <c r="AI67" s="64" t="str">
        <f t="shared" si="35"/>
        <v/>
      </c>
      <c r="AJ67" s="67" t="str">
        <f t="shared" si="36"/>
        <v/>
      </c>
      <c r="AK67" s="58" t="str">
        <f t="shared" si="37"/>
        <v/>
      </c>
      <c r="AL67" s="58" t="str">
        <f>IF(AK67="","",IF(AK67="①",1,IF(AK67="②",2,IF(AK67="③",3,IF(AK67="④",4,NG)))))</f>
        <v/>
      </c>
      <c r="AM67" s="60" t="str">
        <f t="shared" si="38"/>
        <v/>
      </c>
      <c r="AN67" s="60" t="str">
        <f t="shared" si="39"/>
        <v/>
      </c>
      <c r="AO67" s="60" t="str">
        <f t="shared" si="40"/>
        <v/>
      </c>
      <c r="AP67" s="62" t="str">
        <f t="shared" si="41"/>
        <v/>
      </c>
    </row>
    <row r="68" spans="1:42" ht="28.5" hidden="1" customHeight="1">
      <c r="B68" s="167">
        <v>64</v>
      </c>
      <c r="C68" s="158"/>
      <c r="D68" s="159"/>
      <c r="E68" s="160"/>
      <c r="F68" s="159"/>
      <c r="G68" s="161"/>
      <c r="H68" s="162"/>
      <c r="I68" s="161"/>
      <c r="J68" s="161"/>
      <c r="K68" s="101"/>
      <c r="L68" s="72" t="str">
        <f t="shared" si="24"/>
        <v/>
      </c>
      <c r="M68" s="165"/>
      <c r="N68" s="76" t="str">
        <f t="shared" si="25"/>
        <v/>
      </c>
      <c r="O68" s="144"/>
      <c r="Q68" s="57" t="str">
        <f t="shared" si="26"/>
        <v/>
      </c>
      <c r="R68" s="64" t="str">
        <f t="shared" si="27"/>
        <v/>
      </c>
      <c r="S68" s="57" t="str">
        <f t="shared" si="28"/>
        <v/>
      </c>
      <c r="T68" s="64" t="str">
        <f t="shared" si="29"/>
        <v/>
      </c>
      <c r="U68" s="110">
        <f t="shared" si="42"/>
        <v>0</v>
      </c>
      <c r="V68" s="64" t="str">
        <f t="shared" si="30"/>
        <v/>
      </c>
      <c r="W68" s="59" t="str">
        <f t="shared" si="13"/>
        <v/>
      </c>
      <c r="X68" s="59" t="str">
        <f t="shared" si="13"/>
        <v/>
      </c>
      <c r="Y68" s="59" t="str">
        <f t="shared" si="13"/>
        <v/>
      </c>
      <c r="Z68" s="59" t="str">
        <f t="shared" si="13"/>
        <v/>
      </c>
      <c r="AA68" s="66" t="str">
        <f t="shared" si="31"/>
        <v/>
      </c>
      <c r="AB68" s="59" t="str">
        <f t="shared" si="22"/>
        <v/>
      </c>
      <c r="AC68" s="59" t="str">
        <f t="shared" si="22"/>
        <v/>
      </c>
      <c r="AD68" s="59" t="str">
        <f t="shared" si="32"/>
        <v/>
      </c>
      <c r="AE68" s="59" t="str">
        <f t="shared" si="22"/>
        <v/>
      </c>
      <c r="AF68" s="59" t="str">
        <f t="shared" si="22"/>
        <v/>
      </c>
      <c r="AG68" s="66" t="str">
        <f t="shared" si="33"/>
        <v/>
      </c>
      <c r="AH68" s="68">
        <f t="shared" si="34"/>
        <v>0</v>
      </c>
      <c r="AI68" s="64" t="str">
        <f t="shared" si="35"/>
        <v/>
      </c>
      <c r="AJ68" s="67" t="str">
        <f t="shared" si="36"/>
        <v/>
      </c>
      <c r="AK68" s="58" t="str">
        <f t="shared" si="37"/>
        <v/>
      </c>
      <c r="AL68" s="58" t="str">
        <f>IF(AK68="","",IF(AK68="①",1,IF(AK68="②",2,IF(AK68="③",3,IF(AK68="④",4,NG)))))</f>
        <v/>
      </c>
      <c r="AM68" s="60" t="str">
        <f t="shared" si="38"/>
        <v/>
      </c>
      <c r="AN68" s="60" t="str">
        <f t="shared" si="39"/>
        <v/>
      </c>
      <c r="AO68" s="60" t="str">
        <f t="shared" si="40"/>
        <v/>
      </c>
      <c r="AP68" s="62" t="str">
        <f t="shared" si="41"/>
        <v/>
      </c>
    </row>
    <row r="69" spans="1:42" ht="28.5" hidden="1" customHeight="1">
      <c r="B69" s="167">
        <v>65</v>
      </c>
      <c r="C69" s="158"/>
      <c r="D69" s="159"/>
      <c r="E69" s="160"/>
      <c r="F69" s="159"/>
      <c r="G69" s="161"/>
      <c r="H69" s="162"/>
      <c r="I69" s="161"/>
      <c r="J69" s="161"/>
      <c r="K69" s="101"/>
      <c r="L69" s="72" t="str">
        <f t="shared" si="24"/>
        <v/>
      </c>
      <c r="M69" s="165"/>
      <c r="N69" s="76" t="str">
        <f t="shared" si="25"/>
        <v/>
      </c>
      <c r="O69" s="144"/>
      <c r="Q69" s="57" t="str">
        <f t="shared" si="26"/>
        <v/>
      </c>
      <c r="R69" s="64" t="str">
        <f t="shared" si="27"/>
        <v/>
      </c>
      <c r="S69" s="57" t="str">
        <f t="shared" si="28"/>
        <v/>
      </c>
      <c r="T69" s="64" t="str">
        <f t="shared" si="29"/>
        <v/>
      </c>
      <c r="U69" s="110">
        <f t="shared" si="42"/>
        <v>0</v>
      </c>
      <c r="V69" s="64" t="str">
        <f t="shared" si="30"/>
        <v/>
      </c>
      <c r="W69" s="59" t="str">
        <f t="shared" si="13"/>
        <v/>
      </c>
      <c r="X69" s="59" t="str">
        <f t="shared" si="13"/>
        <v/>
      </c>
      <c r="Y69" s="59" t="str">
        <f t="shared" si="13"/>
        <v/>
      </c>
      <c r="Z69" s="59" t="str">
        <f t="shared" si="13"/>
        <v/>
      </c>
      <c r="AA69" s="66" t="str">
        <f t="shared" si="31"/>
        <v/>
      </c>
      <c r="AB69" s="59" t="str">
        <f t="shared" si="22"/>
        <v/>
      </c>
      <c r="AC69" s="59" t="str">
        <f t="shared" si="22"/>
        <v/>
      </c>
      <c r="AD69" s="59" t="str">
        <f t="shared" si="32"/>
        <v/>
      </c>
      <c r="AE69" s="59" t="str">
        <f t="shared" si="22"/>
        <v/>
      </c>
      <c r="AF69" s="59" t="str">
        <f t="shared" si="22"/>
        <v/>
      </c>
      <c r="AG69" s="66" t="str">
        <f t="shared" si="33"/>
        <v/>
      </c>
      <c r="AH69" s="68">
        <f t="shared" si="34"/>
        <v>0</v>
      </c>
      <c r="AI69" s="64" t="str">
        <f t="shared" si="35"/>
        <v/>
      </c>
      <c r="AJ69" s="67" t="str">
        <f t="shared" si="36"/>
        <v/>
      </c>
      <c r="AK69" s="58" t="str">
        <f t="shared" si="37"/>
        <v/>
      </c>
      <c r="AL69" s="58" t="str">
        <f>IF(AK69="","",IF(AK69="①",1,IF(AK69="②",2,IF(AK69="③",3,IF(AK69="④",4,NG)))))</f>
        <v/>
      </c>
      <c r="AM69" s="60" t="str">
        <f t="shared" si="38"/>
        <v/>
      </c>
      <c r="AN69" s="60" t="str">
        <f t="shared" si="39"/>
        <v/>
      </c>
      <c r="AO69" s="60" t="str">
        <f t="shared" si="40"/>
        <v/>
      </c>
      <c r="AP69" s="62" t="str">
        <f t="shared" si="41"/>
        <v/>
      </c>
    </row>
    <row r="70" spans="1:42" ht="28.5" hidden="1" customHeight="1">
      <c r="B70" s="167">
        <v>66</v>
      </c>
      <c r="C70" s="158"/>
      <c r="D70" s="159"/>
      <c r="E70" s="160"/>
      <c r="F70" s="159"/>
      <c r="G70" s="161"/>
      <c r="H70" s="162"/>
      <c r="I70" s="161"/>
      <c r="J70" s="161"/>
      <c r="K70" s="101"/>
      <c r="L70" s="72" t="str">
        <f t="shared" si="24"/>
        <v/>
      </c>
      <c r="M70" s="165"/>
      <c r="N70" s="76" t="str">
        <f t="shared" si="25"/>
        <v/>
      </c>
      <c r="O70" s="144"/>
      <c r="Q70" s="57" t="str">
        <f t="shared" si="26"/>
        <v/>
      </c>
      <c r="R70" s="64" t="str">
        <f t="shared" si="27"/>
        <v/>
      </c>
      <c r="S70" s="57" t="str">
        <f t="shared" si="28"/>
        <v/>
      </c>
      <c r="T70" s="64" t="str">
        <f t="shared" si="29"/>
        <v/>
      </c>
      <c r="U70" s="110">
        <f t="shared" si="42"/>
        <v>0</v>
      </c>
      <c r="V70" s="64" t="str">
        <f t="shared" si="30"/>
        <v/>
      </c>
      <c r="W70" s="59" t="str">
        <f t="shared" si="13"/>
        <v/>
      </c>
      <c r="X70" s="59" t="str">
        <f t="shared" si="13"/>
        <v/>
      </c>
      <c r="Y70" s="59" t="str">
        <f t="shared" si="13"/>
        <v/>
      </c>
      <c r="Z70" s="59" t="str">
        <f t="shared" si="13"/>
        <v/>
      </c>
      <c r="AA70" s="66" t="str">
        <f t="shared" si="31"/>
        <v/>
      </c>
      <c r="AB70" s="59" t="str">
        <f t="shared" si="22"/>
        <v/>
      </c>
      <c r="AC70" s="59" t="str">
        <f t="shared" si="22"/>
        <v/>
      </c>
      <c r="AD70" s="59" t="str">
        <f t="shared" si="32"/>
        <v/>
      </c>
      <c r="AE70" s="59" t="str">
        <f t="shared" si="22"/>
        <v/>
      </c>
      <c r="AF70" s="59" t="str">
        <f t="shared" si="22"/>
        <v/>
      </c>
      <c r="AG70" s="66" t="str">
        <f t="shared" si="33"/>
        <v/>
      </c>
      <c r="AH70" s="68">
        <f t="shared" si="34"/>
        <v>0</v>
      </c>
      <c r="AI70" s="64" t="str">
        <f t="shared" si="35"/>
        <v/>
      </c>
      <c r="AJ70" s="67" t="str">
        <f t="shared" si="36"/>
        <v/>
      </c>
      <c r="AK70" s="58" t="str">
        <f t="shared" si="37"/>
        <v/>
      </c>
      <c r="AL70" s="58" t="str">
        <f>IF(AK70="","",IF(AK70="①",1,IF(AK70="②",2,IF(AK70="③",3,IF(AK70="④",4,NG)))))</f>
        <v/>
      </c>
      <c r="AM70" s="60" t="str">
        <f t="shared" si="38"/>
        <v/>
      </c>
      <c r="AN70" s="60" t="str">
        <f t="shared" si="39"/>
        <v/>
      </c>
      <c r="AO70" s="60" t="str">
        <f t="shared" si="40"/>
        <v/>
      </c>
      <c r="AP70" s="62" t="str">
        <f t="shared" si="41"/>
        <v/>
      </c>
    </row>
    <row r="71" spans="1:42" ht="28.5" hidden="1" customHeight="1">
      <c r="B71" s="167">
        <v>67</v>
      </c>
      <c r="C71" s="158"/>
      <c r="D71" s="159"/>
      <c r="E71" s="160"/>
      <c r="F71" s="159"/>
      <c r="G71" s="161"/>
      <c r="H71" s="162"/>
      <c r="I71" s="161"/>
      <c r="J71" s="161"/>
      <c r="K71" s="101"/>
      <c r="L71" s="72" t="str">
        <f t="shared" si="24"/>
        <v/>
      </c>
      <c r="M71" s="165"/>
      <c r="N71" s="76" t="str">
        <f t="shared" si="25"/>
        <v/>
      </c>
      <c r="O71" s="144"/>
      <c r="Q71" s="57" t="str">
        <f t="shared" si="26"/>
        <v/>
      </c>
      <c r="R71" s="64" t="str">
        <f t="shared" si="27"/>
        <v/>
      </c>
      <c r="S71" s="57" t="str">
        <f t="shared" si="28"/>
        <v/>
      </c>
      <c r="T71" s="64" t="str">
        <f t="shared" si="29"/>
        <v/>
      </c>
      <c r="U71" s="110">
        <f t="shared" si="42"/>
        <v>0</v>
      </c>
      <c r="V71" s="64" t="str">
        <f t="shared" si="30"/>
        <v/>
      </c>
      <c r="W71" s="59" t="str">
        <f t="shared" si="13"/>
        <v/>
      </c>
      <c r="X71" s="59" t="str">
        <f t="shared" si="13"/>
        <v/>
      </c>
      <c r="Y71" s="59" t="str">
        <f t="shared" si="13"/>
        <v/>
      </c>
      <c r="Z71" s="59" t="str">
        <f t="shared" si="13"/>
        <v/>
      </c>
      <c r="AA71" s="66" t="str">
        <f t="shared" si="31"/>
        <v/>
      </c>
      <c r="AB71" s="59" t="str">
        <f t="shared" si="22"/>
        <v/>
      </c>
      <c r="AC71" s="59" t="str">
        <f t="shared" si="22"/>
        <v/>
      </c>
      <c r="AD71" s="59" t="str">
        <f t="shared" si="32"/>
        <v/>
      </c>
      <c r="AE71" s="59" t="str">
        <f t="shared" si="22"/>
        <v/>
      </c>
      <c r="AF71" s="59" t="str">
        <f t="shared" si="22"/>
        <v/>
      </c>
      <c r="AG71" s="66" t="str">
        <f t="shared" si="33"/>
        <v/>
      </c>
      <c r="AH71" s="68">
        <f t="shared" si="34"/>
        <v>0</v>
      </c>
      <c r="AI71" s="64" t="str">
        <f t="shared" si="35"/>
        <v/>
      </c>
      <c r="AJ71" s="67" t="str">
        <f t="shared" si="36"/>
        <v/>
      </c>
      <c r="AK71" s="58" t="str">
        <f t="shared" si="37"/>
        <v/>
      </c>
      <c r="AL71" s="58" t="str">
        <f>IF(AK71="","",IF(AK71="①",1,IF(AK71="②",2,IF(AK71="③",3,IF(AK71="④",4,NG)))))</f>
        <v/>
      </c>
      <c r="AM71" s="60" t="str">
        <f t="shared" si="38"/>
        <v/>
      </c>
      <c r="AN71" s="60" t="str">
        <f t="shared" si="39"/>
        <v/>
      </c>
      <c r="AO71" s="60" t="str">
        <f t="shared" si="40"/>
        <v/>
      </c>
      <c r="AP71" s="62" t="str">
        <f t="shared" si="41"/>
        <v/>
      </c>
    </row>
    <row r="72" spans="1:42" ht="28.5" hidden="1" customHeight="1">
      <c r="B72" s="167">
        <v>68</v>
      </c>
      <c r="C72" s="158"/>
      <c r="D72" s="159"/>
      <c r="E72" s="160"/>
      <c r="F72" s="159"/>
      <c r="G72" s="161"/>
      <c r="H72" s="162"/>
      <c r="I72" s="161"/>
      <c r="J72" s="161"/>
      <c r="K72" s="101"/>
      <c r="L72" s="72" t="str">
        <f t="shared" si="24"/>
        <v/>
      </c>
      <c r="M72" s="165"/>
      <c r="N72" s="76" t="str">
        <f t="shared" si="25"/>
        <v/>
      </c>
      <c r="O72" s="144"/>
      <c r="Q72" s="57" t="str">
        <f t="shared" si="26"/>
        <v/>
      </c>
      <c r="R72" s="64" t="str">
        <f t="shared" si="27"/>
        <v/>
      </c>
      <c r="S72" s="57" t="str">
        <f t="shared" si="28"/>
        <v/>
      </c>
      <c r="T72" s="64" t="str">
        <f t="shared" si="29"/>
        <v/>
      </c>
      <c r="U72" s="110">
        <f t="shared" si="42"/>
        <v>0</v>
      </c>
      <c r="V72" s="64" t="str">
        <f t="shared" si="30"/>
        <v/>
      </c>
      <c r="W72" s="59" t="str">
        <f t="shared" si="13"/>
        <v/>
      </c>
      <c r="X72" s="59" t="str">
        <f t="shared" si="13"/>
        <v/>
      </c>
      <c r="Y72" s="59" t="str">
        <f t="shared" si="13"/>
        <v/>
      </c>
      <c r="Z72" s="59" t="str">
        <f t="shared" si="13"/>
        <v/>
      </c>
      <c r="AA72" s="66" t="str">
        <f t="shared" si="31"/>
        <v/>
      </c>
      <c r="AB72" s="59" t="str">
        <f t="shared" si="22"/>
        <v/>
      </c>
      <c r="AC72" s="59" t="str">
        <f t="shared" si="22"/>
        <v/>
      </c>
      <c r="AD72" s="59" t="str">
        <f t="shared" si="32"/>
        <v/>
      </c>
      <c r="AE72" s="59" t="str">
        <f t="shared" si="22"/>
        <v/>
      </c>
      <c r="AF72" s="59" t="str">
        <f t="shared" si="22"/>
        <v/>
      </c>
      <c r="AG72" s="66" t="str">
        <f t="shared" si="33"/>
        <v/>
      </c>
      <c r="AH72" s="68">
        <f t="shared" si="34"/>
        <v>0</v>
      </c>
      <c r="AI72" s="64" t="str">
        <f t="shared" si="35"/>
        <v/>
      </c>
      <c r="AJ72" s="67" t="str">
        <f t="shared" si="36"/>
        <v/>
      </c>
      <c r="AK72" s="58" t="str">
        <f t="shared" si="37"/>
        <v/>
      </c>
      <c r="AL72" s="58" t="str">
        <f>IF(AK72="","",IF(AK72="①",1,IF(AK72="②",2,IF(AK72="③",3,IF(AK72="④",4,NG)))))</f>
        <v/>
      </c>
      <c r="AM72" s="60" t="str">
        <f t="shared" si="38"/>
        <v/>
      </c>
      <c r="AN72" s="60" t="str">
        <f t="shared" si="39"/>
        <v/>
      </c>
      <c r="AO72" s="60" t="str">
        <f t="shared" si="40"/>
        <v/>
      </c>
      <c r="AP72" s="62" t="str">
        <f t="shared" si="41"/>
        <v/>
      </c>
    </row>
    <row r="73" spans="1:42" ht="28.5" hidden="1" customHeight="1">
      <c r="B73" s="167">
        <v>69</v>
      </c>
      <c r="C73" s="158"/>
      <c r="D73" s="159"/>
      <c r="E73" s="160"/>
      <c r="F73" s="159"/>
      <c r="G73" s="161"/>
      <c r="H73" s="162"/>
      <c r="I73" s="161"/>
      <c r="J73" s="161"/>
      <c r="K73" s="101"/>
      <c r="L73" s="72" t="str">
        <f t="shared" si="24"/>
        <v/>
      </c>
      <c r="M73" s="165"/>
      <c r="N73" s="76" t="str">
        <f t="shared" si="25"/>
        <v/>
      </c>
      <c r="O73" s="144"/>
      <c r="Q73" s="57" t="str">
        <f t="shared" si="26"/>
        <v/>
      </c>
      <c r="R73" s="64" t="str">
        <f t="shared" si="27"/>
        <v/>
      </c>
      <c r="S73" s="57" t="str">
        <f t="shared" si="28"/>
        <v/>
      </c>
      <c r="T73" s="64" t="str">
        <f t="shared" si="29"/>
        <v/>
      </c>
      <c r="U73" s="110">
        <f t="shared" si="42"/>
        <v>0</v>
      </c>
      <c r="V73" s="64" t="str">
        <f t="shared" si="30"/>
        <v/>
      </c>
      <c r="W73" s="59" t="str">
        <f t="shared" si="13"/>
        <v/>
      </c>
      <c r="X73" s="59" t="str">
        <f t="shared" si="13"/>
        <v/>
      </c>
      <c r="Y73" s="59" t="str">
        <f t="shared" si="13"/>
        <v/>
      </c>
      <c r="Z73" s="59" t="str">
        <f t="shared" si="13"/>
        <v/>
      </c>
      <c r="AA73" s="66" t="str">
        <f t="shared" si="31"/>
        <v/>
      </c>
      <c r="AB73" s="59" t="str">
        <f t="shared" si="22"/>
        <v/>
      </c>
      <c r="AC73" s="59" t="str">
        <f t="shared" si="22"/>
        <v/>
      </c>
      <c r="AD73" s="59" t="str">
        <f t="shared" si="32"/>
        <v/>
      </c>
      <c r="AE73" s="59" t="str">
        <f t="shared" si="22"/>
        <v/>
      </c>
      <c r="AF73" s="59" t="str">
        <f t="shared" si="22"/>
        <v/>
      </c>
      <c r="AG73" s="66" t="str">
        <f t="shared" si="33"/>
        <v/>
      </c>
      <c r="AH73" s="68">
        <f t="shared" si="34"/>
        <v>0</v>
      </c>
      <c r="AI73" s="64" t="str">
        <f t="shared" si="35"/>
        <v/>
      </c>
      <c r="AJ73" s="67" t="str">
        <f t="shared" si="36"/>
        <v/>
      </c>
      <c r="AK73" s="58" t="str">
        <f t="shared" si="37"/>
        <v/>
      </c>
      <c r="AL73" s="58" t="str">
        <f>IF(AK73="","",IF(AK73="①",1,IF(AK73="②",2,IF(AK73="③",3,IF(AK73="④",4,NG)))))</f>
        <v/>
      </c>
      <c r="AM73" s="60" t="str">
        <f t="shared" si="38"/>
        <v/>
      </c>
      <c r="AN73" s="60" t="str">
        <f t="shared" si="39"/>
        <v/>
      </c>
      <c r="AO73" s="60" t="str">
        <f t="shared" si="40"/>
        <v/>
      </c>
      <c r="AP73" s="62" t="str">
        <f t="shared" si="41"/>
        <v/>
      </c>
    </row>
    <row r="74" spans="1:42" ht="28.5" hidden="1" customHeight="1">
      <c r="B74" s="167">
        <v>70</v>
      </c>
      <c r="C74" s="158"/>
      <c r="D74" s="159"/>
      <c r="E74" s="160"/>
      <c r="F74" s="159"/>
      <c r="G74" s="161"/>
      <c r="H74" s="162"/>
      <c r="I74" s="161"/>
      <c r="J74" s="161"/>
      <c r="K74" s="101"/>
      <c r="L74" s="72" t="str">
        <f t="shared" si="24"/>
        <v/>
      </c>
      <c r="M74" s="165"/>
      <c r="N74" s="76" t="str">
        <f t="shared" si="25"/>
        <v/>
      </c>
      <c r="O74" s="144"/>
      <c r="Q74" s="57" t="str">
        <f t="shared" si="26"/>
        <v/>
      </c>
      <c r="R74" s="64" t="str">
        <f t="shared" si="27"/>
        <v/>
      </c>
      <c r="S74" s="57" t="str">
        <f t="shared" si="28"/>
        <v/>
      </c>
      <c r="T74" s="64" t="str">
        <f t="shared" si="29"/>
        <v/>
      </c>
      <c r="U74" s="110">
        <f t="shared" si="42"/>
        <v>0</v>
      </c>
      <c r="V74" s="64" t="str">
        <f t="shared" si="30"/>
        <v/>
      </c>
      <c r="W74" s="59" t="str">
        <f t="shared" si="13"/>
        <v/>
      </c>
      <c r="X74" s="59" t="str">
        <f t="shared" si="13"/>
        <v/>
      </c>
      <c r="Y74" s="59" t="str">
        <f t="shared" si="13"/>
        <v/>
      </c>
      <c r="Z74" s="59" t="str">
        <f t="shared" si="13"/>
        <v/>
      </c>
      <c r="AA74" s="66" t="str">
        <f t="shared" si="31"/>
        <v/>
      </c>
      <c r="AB74" s="59" t="str">
        <f t="shared" si="22"/>
        <v/>
      </c>
      <c r="AC74" s="59" t="str">
        <f t="shared" si="22"/>
        <v/>
      </c>
      <c r="AD74" s="59" t="str">
        <f t="shared" si="32"/>
        <v/>
      </c>
      <c r="AE74" s="59" t="str">
        <f t="shared" si="22"/>
        <v/>
      </c>
      <c r="AF74" s="59" t="str">
        <f t="shared" si="22"/>
        <v/>
      </c>
      <c r="AG74" s="66" t="str">
        <f t="shared" si="33"/>
        <v/>
      </c>
      <c r="AH74" s="68">
        <f t="shared" si="34"/>
        <v>0</v>
      </c>
      <c r="AI74" s="64" t="str">
        <f t="shared" si="35"/>
        <v/>
      </c>
      <c r="AJ74" s="67" t="str">
        <f t="shared" si="36"/>
        <v/>
      </c>
      <c r="AK74" s="58" t="str">
        <f t="shared" si="37"/>
        <v/>
      </c>
      <c r="AL74" s="58" t="str">
        <f>IF(AK74="","",IF(AK74="①",1,IF(AK74="②",2,IF(AK74="③",3,IF(AK74="④",4,NG)))))</f>
        <v/>
      </c>
      <c r="AM74" s="60" t="str">
        <f t="shared" si="38"/>
        <v/>
      </c>
      <c r="AN74" s="60" t="str">
        <f t="shared" si="39"/>
        <v/>
      </c>
      <c r="AO74" s="60" t="str">
        <f t="shared" si="40"/>
        <v/>
      </c>
      <c r="AP74" s="62" t="str">
        <f t="shared" si="41"/>
        <v/>
      </c>
    </row>
    <row r="75" spans="1:42" ht="28.5" customHeight="1">
      <c r="B75" s="237"/>
      <c r="C75" s="238"/>
      <c r="D75" s="239"/>
      <c r="E75" s="239"/>
      <c r="F75" s="239"/>
      <c r="G75" s="239"/>
      <c r="H75" s="239"/>
      <c r="I75" s="239"/>
      <c r="J75" s="163"/>
      <c r="K75" s="163" t="s">
        <v>242</v>
      </c>
      <c r="L75" s="77">
        <f>SUM(L5:L74)</f>
        <v>0</v>
      </c>
      <c r="M75" s="166" t="str">
        <f>AI75&amp;IF(NOT(L75=SUM(L5:L74)),"✖合計が合っていません。","")</f>
        <v/>
      </c>
      <c r="N75" s="166"/>
      <c r="O75" s="145"/>
      <c r="Q75" s="60"/>
      <c r="R75" s="60"/>
      <c r="S75" s="60"/>
      <c r="T75" s="60"/>
      <c r="U75" s="60"/>
      <c r="V75" s="60"/>
      <c r="W75" s="60"/>
      <c r="X75" s="60"/>
      <c r="Y75" s="60"/>
      <c r="Z75" s="60"/>
      <c r="AA75" s="60"/>
      <c r="AB75" s="58">
        <f>SUM(AB5:AC74)</f>
        <v>0</v>
      </c>
      <c r="AC75" s="59" t="str">
        <f>IF(AB75&gt;1,"※福祉用具貸与・販売事業所複数申請要確認。","")</f>
        <v/>
      </c>
      <c r="AD75" s="59" t="str">
        <f t="shared" si="15"/>
        <v/>
      </c>
      <c r="AE75" s="60"/>
      <c r="AF75" s="60"/>
      <c r="AG75" s="60"/>
      <c r="AH75" s="61">
        <f t="shared" si="6"/>
        <v>0</v>
      </c>
      <c r="AI75" s="65" t="str">
        <f>IF(AH75=1,"✖合計欄の数式が削除されました。要修正。　","")</f>
        <v/>
      </c>
      <c r="AJ75" s="60"/>
      <c r="AK75" s="58"/>
      <c r="AL75" s="58"/>
      <c r="AM75" s="60"/>
      <c r="AN75" s="60"/>
      <c r="AO75" s="60"/>
      <c r="AP75" s="60"/>
    </row>
    <row r="76" spans="1:42" ht="9" customHeight="1"/>
    <row r="77" spans="1:42" ht="15.75" customHeight="1">
      <c r="A77" s="27" t="s">
        <v>33</v>
      </c>
    </row>
    <row r="78" spans="1:42" ht="15.75" customHeight="1">
      <c r="B78" s="73">
        <v>1</v>
      </c>
      <c r="C78" s="27" t="s">
        <v>69</v>
      </c>
      <c r="D78" s="174"/>
      <c r="E78" s="175"/>
      <c r="F78" s="27" t="s">
        <v>142</v>
      </c>
    </row>
    <row r="79" spans="1:42" ht="15.75" customHeight="1">
      <c r="B79" s="73">
        <v>2</v>
      </c>
      <c r="C79" s="27" t="s">
        <v>190</v>
      </c>
      <c r="D79" s="30"/>
      <c r="E79" s="95"/>
    </row>
    <row r="80" spans="1:42" ht="15.75" customHeight="1">
      <c r="B80" s="73">
        <v>3</v>
      </c>
      <c r="C80" s="27" t="s">
        <v>192</v>
      </c>
      <c r="D80" s="30"/>
      <c r="E80" s="95"/>
    </row>
    <row r="81" spans="5:38" ht="22.5" customHeight="1"/>
    <row r="82" spans="5:38" ht="22.5" customHeight="1"/>
    <row r="83" spans="5:38" s="74" customFormat="1" ht="22.5" customHeight="1">
      <c r="E83" s="75"/>
      <c r="AK83" s="75"/>
      <c r="AL83" s="75"/>
    </row>
    <row r="84" spans="5:38" s="74" customFormat="1" ht="22.5" customHeight="1">
      <c r="E84" s="75"/>
      <c r="AK84" s="75"/>
      <c r="AL84" s="75"/>
    </row>
    <row r="85" spans="5:38" s="74" customFormat="1" ht="22.5" customHeight="1">
      <c r="E85" s="75"/>
      <c r="AK85" s="75"/>
      <c r="AL85" s="75"/>
    </row>
    <row r="86" spans="5:38" s="74" customFormat="1" ht="22.5" customHeight="1">
      <c r="E86" s="75"/>
      <c r="AK86" s="75"/>
      <c r="AL86" s="75"/>
    </row>
    <row r="87" spans="5:38" s="74" customFormat="1" ht="22.5" customHeight="1">
      <c r="E87" s="75"/>
      <c r="AK87" s="75"/>
      <c r="AL87" s="75"/>
    </row>
    <row r="88" spans="5:38" s="74" customFormat="1" ht="22.5" customHeight="1">
      <c r="E88" s="75"/>
      <c r="AK88" s="75"/>
      <c r="AL88" s="75"/>
    </row>
    <row r="89" spans="5:38" s="74" customFormat="1" ht="22.5" customHeight="1">
      <c r="E89" s="75"/>
      <c r="AK89" s="75"/>
      <c r="AL89" s="75"/>
    </row>
  </sheetData>
  <mergeCells count="2">
    <mergeCell ref="B75:C75"/>
    <mergeCell ref="D75:I75"/>
  </mergeCells>
  <phoneticPr fontId="2"/>
  <conditionalFormatting sqref="F5:F33">
    <cfRule type="containsText" dxfId="14" priority="19" operator="containsText" text="熊本市">
      <formula>NOT(ISERROR(SEARCH("熊本市",F5)))</formula>
    </cfRule>
  </conditionalFormatting>
  <conditionalFormatting sqref="L75">
    <cfRule type="expression" dxfId="13" priority="18">
      <formula>NOT($L$75=SUM($L$5:$L$74))</formula>
    </cfRule>
  </conditionalFormatting>
  <conditionalFormatting sqref="J24:J74">
    <cfRule type="expression" dxfId="12" priority="17">
      <formula>I24="訪問系"</formula>
    </cfRule>
  </conditionalFormatting>
  <conditionalFormatting sqref="F24:F33">
    <cfRule type="containsText" dxfId="11" priority="16" operator="containsText" text="熊本市">
      <formula>NOT(ISERROR(SEARCH("熊本市",F24)))</formula>
    </cfRule>
  </conditionalFormatting>
  <conditionalFormatting sqref="J5:J74">
    <cfRule type="expression" dxfId="10" priority="15">
      <formula>I5="相談系"</formula>
    </cfRule>
    <cfRule type="expression" dxfId="9" priority="20">
      <formula>I5="訪問系"</formula>
    </cfRule>
  </conditionalFormatting>
  <conditionalFormatting sqref="K5 K34:K74">
    <cfRule type="expression" dxfId="8" priority="11">
      <formula>U5&gt;1</formula>
    </cfRule>
  </conditionalFormatting>
  <conditionalFormatting sqref="K6:K33">
    <cfRule type="expression" dxfId="7" priority="9">
      <formula>U6&gt;1</formula>
    </cfRule>
  </conditionalFormatting>
  <conditionalFormatting sqref="F34:F74">
    <cfRule type="containsText" dxfId="6" priority="7" operator="containsText" text="熊本市">
      <formula>NOT(ISERROR(SEARCH("熊本市",F34)))</formula>
    </cfRule>
  </conditionalFormatting>
  <conditionalFormatting sqref="F34:F74">
    <cfRule type="containsText" dxfId="5" priority="5" operator="containsText" text="熊本市">
      <formula>NOT(ISERROR(SEARCH("熊本市",F34)))</formula>
    </cfRule>
  </conditionalFormatting>
  <conditionalFormatting sqref="C5:C33">
    <cfRule type="duplicateValues" dxfId="4" priority="21"/>
    <cfRule type="duplicateValues" dxfId="3" priority="22"/>
  </conditionalFormatting>
  <conditionalFormatting sqref="C34:C74">
    <cfRule type="duplicateValues" dxfId="2" priority="26"/>
    <cfRule type="duplicateValues" dxfId="1" priority="27"/>
  </conditionalFormatting>
  <dataValidations count="4">
    <dataValidation imeMode="halfAlpha" allowBlank="1" showInputMessage="1" showErrorMessage="1" sqref="C5:C74 E5:E74"/>
    <dataValidation type="list" allowBlank="1" showInputMessage="1" showErrorMessage="1" sqref="G5:G74">
      <formula1>施設区分</formula1>
    </dataValidation>
    <dataValidation type="list" allowBlank="1" showInputMessage="1" showErrorMessage="1" sqref="H5:H74">
      <formula1>INDIRECT(G5)</formula1>
    </dataValidation>
    <dataValidation type="list" allowBlank="1" showInputMessage="1" showErrorMessage="1" sqref="I5:I74">
      <formula1>INDIRECT(AJ5)</formula1>
    </dataValidation>
  </dataValidations>
  <pageMargins left="0.19685039370078741" right="0.19685039370078741" top="0.59055118110236227" bottom="0.19685039370078741" header="0" footer="0"/>
  <pageSetup paperSize="9" scale="54"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DB!$B$20:$B$22</xm:f>
          </x14:formula1>
          <xm:sqref>K5:K74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AH43"/>
  <sheetViews>
    <sheetView showGridLines="0" tabSelected="1" view="pageBreakPreview" zoomScale="70" zoomScaleNormal="180" zoomScaleSheetLayoutView="70" workbookViewId="0">
      <selection activeCell="E13" sqref="E13:AH13"/>
    </sheetView>
  </sheetViews>
  <sheetFormatPr defaultColWidth="2.25" defaultRowHeight="13.5"/>
  <cols>
    <col min="1" max="1" width="2.25" style="112"/>
    <col min="2" max="2" width="2.25" style="112" customWidth="1"/>
    <col min="3" max="3" width="5.875" style="112" customWidth="1"/>
    <col min="4" max="4" width="2.5" style="112" customWidth="1"/>
    <col min="5" max="34" width="3" style="112" customWidth="1"/>
    <col min="35" max="54" width="7.75" style="112" customWidth="1"/>
    <col min="55" max="16384" width="2.25" style="112"/>
  </cols>
  <sheetData>
    <row r="1" spans="2:34">
      <c r="B1" s="111" t="s">
        <v>228</v>
      </c>
      <c r="AD1" s="252"/>
      <c r="AE1" s="252"/>
      <c r="AF1" s="252"/>
      <c r="AG1" s="252"/>
    </row>
    <row r="2" spans="2:34" ht="4.5" customHeight="1">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row>
    <row r="3" spans="2:34" ht="20.25" customHeight="1">
      <c r="B3" s="246" t="s">
        <v>230</v>
      </c>
      <c r="C3" s="247"/>
      <c r="D3" s="248"/>
      <c r="E3" s="246" t="s">
        <v>231</v>
      </c>
      <c r="F3" s="247"/>
      <c r="G3" s="247"/>
      <c r="H3" s="247"/>
      <c r="I3" s="247"/>
      <c r="J3" s="247"/>
      <c r="K3" s="247"/>
      <c r="L3" s="247"/>
      <c r="M3" s="247"/>
      <c r="N3" s="247"/>
      <c r="O3" s="247"/>
      <c r="P3" s="247"/>
      <c r="Q3" s="247"/>
      <c r="R3" s="247"/>
      <c r="S3" s="247"/>
      <c r="T3" s="247"/>
      <c r="U3" s="247"/>
      <c r="V3" s="247"/>
      <c r="W3" s="247"/>
      <c r="X3" s="247"/>
      <c r="Y3" s="247"/>
      <c r="Z3" s="247"/>
      <c r="AA3" s="247"/>
      <c r="AB3" s="247"/>
      <c r="AC3" s="247"/>
      <c r="AD3" s="247"/>
      <c r="AE3" s="247"/>
      <c r="AF3" s="247"/>
      <c r="AG3" s="247"/>
      <c r="AH3" s="248"/>
    </row>
    <row r="4" spans="2:34" s="115" customFormat="1" ht="15" customHeight="1" thickBot="1">
      <c r="B4" s="117"/>
      <c r="C4" s="118"/>
      <c r="D4" s="119"/>
      <c r="E4" s="130" t="s">
        <v>222</v>
      </c>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18"/>
      <c r="AF4" s="118"/>
      <c r="AG4" s="118"/>
      <c r="AH4" s="129"/>
    </row>
    <row r="5" spans="2:34" s="115" customFormat="1" ht="40.5" customHeight="1" thickBot="1">
      <c r="B5" s="120"/>
      <c r="C5" s="172"/>
      <c r="D5" s="121"/>
      <c r="E5" s="249" t="s">
        <v>219</v>
      </c>
      <c r="F5" s="250"/>
      <c r="G5" s="250"/>
      <c r="H5" s="250"/>
      <c r="I5" s="250"/>
      <c r="J5" s="250"/>
      <c r="K5" s="250"/>
      <c r="L5" s="250"/>
      <c r="M5" s="250"/>
      <c r="N5" s="250"/>
      <c r="O5" s="250"/>
      <c r="P5" s="250"/>
      <c r="Q5" s="250"/>
      <c r="R5" s="250"/>
      <c r="S5" s="250"/>
      <c r="T5" s="250"/>
      <c r="U5" s="250"/>
      <c r="V5" s="250"/>
      <c r="W5" s="250"/>
      <c r="X5" s="250"/>
      <c r="Y5" s="250"/>
      <c r="Z5" s="250"/>
      <c r="AA5" s="250"/>
      <c r="AB5" s="250"/>
      <c r="AC5" s="250"/>
      <c r="AD5" s="250"/>
      <c r="AE5" s="250"/>
      <c r="AF5" s="250"/>
      <c r="AG5" s="250"/>
      <c r="AH5" s="251"/>
    </row>
    <row r="6" spans="2:34" ht="17.25" customHeight="1" thickBot="1">
      <c r="B6" s="122"/>
      <c r="C6" s="116"/>
      <c r="D6" s="123"/>
      <c r="E6" s="132"/>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4"/>
    </row>
    <row r="7" spans="2:34" ht="40.5" customHeight="1" thickBot="1">
      <c r="B7" s="122"/>
      <c r="C7" s="172"/>
      <c r="D7" s="123"/>
      <c r="E7" s="240" t="s">
        <v>220</v>
      </c>
      <c r="F7" s="243"/>
      <c r="G7" s="243"/>
      <c r="H7" s="243"/>
      <c r="I7" s="243"/>
      <c r="J7" s="243"/>
      <c r="K7" s="243"/>
      <c r="L7" s="243"/>
      <c r="M7" s="243"/>
      <c r="N7" s="243"/>
      <c r="O7" s="243"/>
      <c r="P7" s="243"/>
      <c r="Q7" s="243"/>
      <c r="R7" s="243"/>
      <c r="S7" s="243"/>
      <c r="T7" s="243"/>
      <c r="U7" s="243"/>
      <c r="V7" s="243"/>
      <c r="W7" s="243"/>
      <c r="X7" s="243"/>
      <c r="Y7" s="243"/>
      <c r="Z7" s="243"/>
      <c r="AA7" s="243"/>
      <c r="AB7" s="243"/>
      <c r="AC7" s="243"/>
      <c r="AD7" s="243"/>
      <c r="AE7" s="243"/>
      <c r="AF7" s="243"/>
      <c r="AG7" s="243"/>
      <c r="AH7" s="244"/>
    </row>
    <row r="8" spans="2:34" s="115" customFormat="1" ht="17.25" customHeight="1" thickBot="1">
      <c r="B8" s="120"/>
      <c r="C8" s="116"/>
      <c r="D8" s="121"/>
      <c r="E8" s="135"/>
      <c r="F8" s="136"/>
      <c r="G8" s="136"/>
      <c r="H8" s="136"/>
      <c r="I8" s="136"/>
      <c r="J8" s="136"/>
      <c r="K8" s="136"/>
      <c r="L8" s="136"/>
      <c r="M8" s="136"/>
      <c r="N8" s="137"/>
      <c r="O8" s="136"/>
      <c r="P8" s="136"/>
      <c r="Q8" s="136"/>
      <c r="R8" s="136"/>
      <c r="S8" s="136"/>
      <c r="T8" s="136"/>
      <c r="U8" s="136"/>
      <c r="V8" s="136"/>
      <c r="W8" s="136"/>
      <c r="X8" s="136"/>
      <c r="Y8" s="136"/>
      <c r="Z8" s="136"/>
      <c r="AA8" s="136"/>
      <c r="AB8" s="136"/>
      <c r="AC8" s="136"/>
      <c r="AD8" s="136"/>
      <c r="AE8" s="138"/>
      <c r="AF8" s="138"/>
      <c r="AG8" s="138"/>
      <c r="AH8" s="139"/>
    </row>
    <row r="9" spans="2:34" s="115" customFormat="1" ht="40.5" customHeight="1" thickBot="1">
      <c r="B9" s="120"/>
      <c r="C9" s="172"/>
      <c r="D9" s="121"/>
      <c r="E9" s="249" t="s">
        <v>241</v>
      </c>
      <c r="F9" s="250"/>
      <c r="G9" s="250"/>
      <c r="H9" s="250"/>
      <c r="I9" s="250"/>
      <c r="J9" s="250"/>
      <c r="K9" s="250"/>
      <c r="L9" s="250"/>
      <c r="M9" s="250"/>
      <c r="N9" s="250"/>
      <c r="O9" s="250"/>
      <c r="P9" s="250"/>
      <c r="Q9" s="250"/>
      <c r="R9" s="250"/>
      <c r="S9" s="250"/>
      <c r="T9" s="250"/>
      <c r="U9" s="250"/>
      <c r="V9" s="250"/>
      <c r="W9" s="250"/>
      <c r="X9" s="250"/>
      <c r="Y9" s="250"/>
      <c r="Z9" s="250"/>
      <c r="AA9" s="250"/>
      <c r="AB9" s="250"/>
      <c r="AC9" s="250"/>
      <c r="AD9" s="250"/>
      <c r="AE9" s="250"/>
      <c r="AF9" s="250"/>
      <c r="AG9" s="250"/>
      <c r="AH9" s="251"/>
    </row>
    <row r="10" spans="2:34" s="115" customFormat="1" ht="17.25" customHeight="1" thickBot="1">
      <c r="B10" s="120"/>
      <c r="C10" s="116"/>
      <c r="D10" s="121"/>
      <c r="E10" s="135"/>
      <c r="F10" s="136"/>
      <c r="G10" s="136"/>
      <c r="H10" s="136"/>
      <c r="I10" s="136"/>
      <c r="J10" s="136"/>
      <c r="K10" s="136"/>
      <c r="L10" s="136"/>
      <c r="M10" s="136"/>
      <c r="N10" s="137"/>
      <c r="O10" s="136"/>
      <c r="P10" s="136"/>
      <c r="Q10" s="136"/>
      <c r="R10" s="136"/>
      <c r="S10" s="136"/>
      <c r="T10" s="136"/>
      <c r="U10" s="136"/>
      <c r="V10" s="136"/>
      <c r="W10" s="136"/>
      <c r="X10" s="136"/>
      <c r="Y10" s="136"/>
      <c r="Z10" s="136"/>
      <c r="AA10" s="136"/>
      <c r="AB10" s="136"/>
      <c r="AC10" s="136"/>
      <c r="AD10" s="136"/>
      <c r="AE10" s="138"/>
      <c r="AF10" s="138"/>
      <c r="AG10" s="138"/>
      <c r="AH10" s="139"/>
    </row>
    <row r="11" spans="2:34" s="115" customFormat="1" ht="40.5" customHeight="1" thickBot="1">
      <c r="B11" s="120"/>
      <c r="C11" s="172"/>
      <c r="D11" s="121"/>
      <c r="E11" s="249" t="s">
        <v>223</v>
      </c>
      <c r="F11" s="250"/>
      <c r="G11" s="250"/>
      <c r="H11" s="250"/>
      <c r="I11" s="250"/>
      <c r="J11" s="250"/>
      <c r="K11" s="250"/>
      <c r="L11" s="250"/>
      <c r="M11" s="250"/>
      <c r="N11" s="250"/>
      <c r="O11" s="250"/>
      <c r="P11" s="250"/>
      <c r="Q11" s="250"/>
      <c r="R11" s="250"/>
      <c r="S11" s="250"/>
      <c r="T11" s="250"/>
      <c r="U11" s="250"/>
      <c r="V11" s="250"/>
      <c r="W11" s="250"/>
      <c r="X11" s="250"/>
      <c r="Y11" s="250"/>
      <c r="Z11" s="250"/>
      <c r="AA11" s="250"/>
      <c r="AB11" s="250"/>
      <c r="AC11" s="250"/>
      <c r="AD11" s="250"/>
      <c r="AE11" s="250"/>
      <c r="AF11" s="250"/>
      <c r="AG11" s="250"/>
      <c r="AH11" s="251"/>
    </row>
    <row r="12" spans="2:34" ht="17.25" customHeight="1" thickBot="1">
      <c r="B12" s="122"/>
      <c r="C12" s="116"/>
      <c r="D12" s="123"/>
      <c r="E12" s="132"/>
      <c r="F12" s="133"/>
      <c r="G12" s="133"/>
      <c r="H12" s="133"/>
      <c r="I12" s="133"/>
      <c r="J12" s="133"/>
      <c r="K12" s="133"/>
      <c r="L12" s="133"/>
      <c r="M12" s="133"/>
      <c r="N12" s="133"/>
      <c r="O12" s="133"/>
      <c r="P12" s="133"/>
      <c r="Q12" s="133"/>
      <c r="R12" s="133"/>
      <c r="S12" s="133"/>
      <c r="T12" s="133"/>
      <c r="U12" s="133"/>
      <c r="V12" s="133"/>
      <c r="W12" s="133"/>
      <c r="X12" s="133"/>
      <c r="Y12" s="133"/>
      <c r="Z12" s="133"/>
      <c r="AA12" s="133"/>
      <c r="AB12" s="133"/>
      <c r="AC12" s="133"/>
      <c r="AD12" s="133"/>
      <c r="AE12" s="133"/>
      <c r="AF12" s="133"/>
      <c r="AG12" s="133"/>
      <c r="AH12" s="134"/>
    </row>
    <row r="13" spans="2:34" ht="40.5" customHeight="1" thickBot="1">
      <c r="B13" s="122"/>
      <c r="C13" s="172"/>
      <c r="D13" s="123"/>
      <c r="E13" s="240" t="s">
        <v>259</v>
      </c>
      <c r="F13" s="243"/>
      <c r="G13" s="243"/>
      <c r="H13" s="243"/>
      <c r="I13" s="243"/>
      <c r="J13" s="243"/>
      <c r="K13" s="243"/>
      <c r="L13" s="243"/>
      <c r="M13" s="243"/>
      <c r="N13" s="243"/>
      <c r="O13" s="243"/>
      <c r="P13" s="243"/>
      <c r="Q13" s="243"/>
      <c r="R13" s="243"/>
      <c r="S13" s="243"/>
      <c r="T13" s="243"/>
      <c r="U13" s="243"/>
      <c r="V13" s="243"/>
      <c r="W13" s="243"/>
      <c r="X13" s="243"/>
      <c r="Y13" s="243"/>
      <c r="Z13" s="243"/>
      <c r="AA13" s="243"/>
      <c r="AB13" s="243"/>
      <c r="AC13" s="243"/>
      <c r="AD13" s="243"/>
      <c r="AE13" s="243"/>
      <c r="AF13" s="243"/>
      <c r="AG13" s="243"/>
      <c r="AH13" s="244"/>
    </row>
    <row r="14" spans="2:34" ht="17.25" customHeight="1">
      <c r="B14" s="122"/>
      <c r="C14" s="116"/>
      <c r="D14" s="123"/>
      <c r="E14" s="149"/>
      <c r="F14" s="150"/>
      <c r="G14" s="150"/>
      <c r="H14" s="150"/>
      <c r="I14" s="150"/>
      <c r="J14" s="150"/>
      <c r="K14" s="150"/>
      <c r="L14" s="150"/>
      <c r="M14" s="150"/>
      <c r="N14" s="150"/>
      <c r="O14" s="150"/>
      <c r="P14" s="150"/>
      <c r="Q14" s="150"/>
      <c r="R14" s="150"/>
      <c r="S14" s="150"/>
      <c r="T14" s="150"/>
      <c r="U14" s="150"/>
      <c r="V14" s="150"/>
      <c r="W14" s="150"/>
      <c r="X14" s="150"/>
      <c r="Y14" s="150"/>
      <c r="Z14" s="150"/>
      <c r="AA14" s="150"/>
      <c r="AB14" s="150"/>
      <c r="AC14" s="150"/>
      <c r="AD14" s="150"/>
      <c r="AE14" s="150"/>
      <c r="AF14" s="150"/>
      <c r="AG14" s="150"/>
      <c r="AH14" s="151"/>
    </row>
    <row r="15" spans="2:34" s="115" customFormat="1" ht="17.25" customHeight="1" thickBot="1">
      <c r="B15" s="120"/>
      <c r="D15" s="121"/>
      <c r="E15" s="140" t="s">
        <v>221</v>
      </c>
      <c r="F15" s="136"/>
      <c r="G15" s="136"/>
      <c r="H15" s="136"/>
      <c r="I15" s="136"/>
      <c r="J15" s="136"/>
      <c r="K15" s="136"/>
      <c r="L15" s="136"/>
      <c r="M15" s="136"/>
      <c r="N15" s="137"/>
      <c r="O15" s="136"/>
      <c r="P15" s="136"/>
      <c r="Q15" s="136"/>
      <c r="R15" s="136"/>
      <c r="S15" s="136"/>
      <c r="T15" s="136"/>
      <c r="U15" s="136"/>
      <c r="V15" s="136"/>
      <c r="W15" s="136"/>
      <c r="X15" s="136"/>
      <c r="Y15" s="136"/>
      <c r="Z15" s="136"/>
      <c r="AA15" s="136"/>
      <c r="AB15" s="136"/>
      <c r="AC15" s="136"/>
      <c r="AD15" s="136"/>
      <c r="AE15" s="138"/>
      <c r="AF15" s="138"/>
      <c r="AG15" s="138"/>
      <c r="AH15" s="139"/>
    </row>
    <row r="16" spans="2:34" s="115" customFormat="1" ht="40.5" customHeight="1" thickBot="1">
      <c r="B16" s="120"/>
      <c r="C16" s="172"/>
      <c r="D16" s="121"/>
      <c r="E16" s="240" t="s">
        <v>254</v>
      </c>
      <c r="F16" s="241"/>
      <c r="G16" s="241"/>
      <c r="H16" s="241"/>
      <c r="I16" s="241"/>
      <c r="J16" s="241"/>
      <c r="K16" s="241"/>
      <c r="L16" s="241"/>
      <c r="M16" s="241"/>
      <c r="N16" s="241"/>
      <c r="O16" s="241"/>
      <c r="P16" s="241"/>
      <c r="Q16" s="241"/>
      <c r="R16" s="241"/>
      <c r="S16" s="241"/>
      <c r="T16" s="241"/>
      <c r="U16" s="241"/>
      <c r="V16" s="241"/>
      <c r="W16" s="241"/>
      <c r="X16" s="241"/>
      <c r="Y16" s="241"/>
      <c r="Z16" s="241"/>
      <c r="AA16" s="241"/>
      <c r="AB16" s="241"/>
      <c r="AC16" s="241"/>
      <c r="AD16" s="241"/>
      <c r="AE16" s="241"/>
      <c r="AF16" s="241"/>
      <c r="AG16" s="241"/>
      <c r="AH16" s="242"/>
    </row>
    <row r="17" spans="2:34" s="115" customFormat="1" ht="17.25" customHeight="1" thickBot="1">
      <c r="B17" s="124"/>
      <c r="C17" s="114"/>
      <c r="D17" s="121"/>
      <c r="E17" s="132"/>
      <c r="F17" s="133"/>
      <c r="G17" s="133"/>
      <c r="H17" s="133"/>
      <c r="I17" s="133"/>
      <c r="J17" s="133"/>
      <c r="K17" s="133"/>
      <c r="L17" s="133"/>
      <c r="M17" s="133"/>
      <c r="N17" s="133"/>
      <c r="O17" s="133"/>
      <c r="P17" s="133"/>
      <c r="Q17" s="133"/>
      <c r="R17" s="133"/>
      <c r="S17" s="133"/>
      <c r="T17" s="133"/>
      <c r="U17" s="133"/>
      <c r="V17" s="133"/>
      <c r="W17" s="133"/>
      <c r="X17" s="133"/>
      <c r="Y17" s="133"/>
      <c r="Z17" s="133"/>
      <c r="AA17" s="133"/>
      <c r="AB17" s="133"/>
      <c r="AC17" s="133"/>
      <c r="AD17" s="133"/>
      <c r="AE17" s="133"/>
      <c r="AF17" s="133"/>
      <c r="AG17" s="133"/>
      <c r="AH17" s="134"/>
    </row>
    <row r="18" spans="2:34" ht="40.5" customHeight="1" thickBot="1">
      <c r="B18" s="125"/>
      <c r="C18" s="172"/>
      <c r="D18" s="123"/>
      <c r="E18" s="240" t="s">
        <v>240</v>
      </c>
      <c r="F18" s="241"/>
      <c r="G18" s="241"/>
      <c r="H18" s="241"/>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2"/>
    </row>
    <row r="19" spans="2:34" ht="17.25" customHeight="1" thickBot="1">
      <c r="B19" s="125"/>
      <c r="C19" s="116"/>
      <c r="D19" s="123"/>
      <c r="E19" s="132"/>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4"/>
    </row>
    <row r="20" spans="2:34" ht="40.5" customHeight="1" thickBot="1">
      <c r="B20" s="125"/>
      <c r="C20" s="172"/>
      <c r="D20" s="123"/>
      <c r="E20" s="240" t="s">
        <v>247</v>
      </c>
      <c r="F20" s="241"/>
      <c r="G20" s="241"/>
      <c r="H20" s="241"/>
      <c r="I20" s="241"/>
      <c r="J20" s="241"/>
      <c r="K20" s="241"/>
      <c r="L20" s="241"/>
      <c r="M20" s="241"/>
      <c r="N20" s="241"/>
      <c r="O20" s="241"/>
      <c r="P20" s="241"/>
      <c r="Q20" s="241"/>
      <c r="R20" s="241"/>
      <c r="S20" s="241"/>
      <c r="T20" s="241"/>
      <c r="U20" s="241"/>
      <c r="V20" s="241"/>
      <c r="W20" s="241"/>
      <c r="X20" s="241"/>
      <c r="Y20" s="241"/>
      <c r="Z20" s="241"/>
      <c r="AA20" s="241"/>
      <c r="AB20" s="241"/>
      <c r="AC20" s="241"/>
      <c r="AD20" s="241"/>
      <c r="AE20" s="241"/>
      <c r="AF20" s="241"/>
      <c r="AG20" s="241"/>
      <c r="AH20" s="242"/>
    </row>
    <row r="21" spans="2:34" ht="17.25" customHeight="1" thickBot="1">
      <c r="B21" s="122"/>
      <c r="C21" s="116"/>
      <c r="D21" s="123"/>
      <c r="E21" s="132"/>
      <c r="F21" s="133"/>
      <c r="G21" s="133"/>
      <c r="H21" s="133"/>
      <c r="I21" s="133"/>
      <c r="J21" s="133"/>
      <c r="K21" s="133"/>
      <c r="L21" s="133"/>
      <c r="M21" s="133"/>
      <c r="N21" s="133"/>
      <c r="O21" s="133"/>
      <c r="P21" s="133"/>
      <c r="Q21" s="133"/>
      <c r="R21" s="133"/>
      <c r="S21" s="133"/>
      <c r="T21" s="133"/>
      <c r="U21" s="133"/>
      <c r="V21" s="133"/>
      <c r="W21" s="133"/>
      <c r="X21" s="133"/>
      <c r="Y21" s="133"/>
      <c r="Z21" s="133"/>
      <c r="AA21" s="133"/>
      <c r="AB21" s="133"/>
      <c r="AC21" s="133"/>
      <c r="AD21" s="133"/>
      <c r="AE21" s="133"/>
      <c r="AF21" s="133"/>
      <c r="AG21" s="133"/>
      <c r="AH21" s="134"/>
    </row>
    <row r="22" spans="2:34" ht="40.5" customHeight="1" thickBot="1">
      <c r="B22" s="122"/>
      <c r="C22" s="172"/>
      <c r="D22" s="123"/>
      <c r="E22" s="240" t="s">
        <v>248</v>
      </c>
      <c r="F22" s="243"/>
      <c r="G22" s="243"/>
      <c r="H22" s="243"/>
      <c r="I22" s="243"/>
      <c r="J22" s="243"/>
      <c r="K22" s="243"/>
      <c r="L22" s="243"/>
      <c r="M22" s="243"/>
      <c r="N22" s="243"/>
      <c r="O22" s="243"/>
      <c r="P22" s="243"/>
      <c r="Q22" s="243"/>
      <c r="R22" s="243"/>
      <c r="S22" s="243"/>
      <c r="T22" s="243"/>
      <c r="U22" s="243"/>
      <c r="V22" s="243"/>
      <c r="W22" s="243"/>
      <c r="X22" s="243"/>
      <c r="Y22" s="243"/>
      <c r="Z22" s="243"/>
      <c r="AA22" s="243"/>
      <c r="AB22" s="243"/>
      <c r="AC22" s="243"/>
      <c r="AD22" s="243"/>
      <c r="AE22" s="243"/>
      <c r="AF22" s="243"/>
      <c r="AG22" s="243"/>
      <c r="AH22" s="244"/>
    </row>
    <row r="23" spans="2:34" ht="17.25" customHeight="1" thickBot="1">
      <c r="B23" s="125"/>
      <c r="C23" s="116"/>
      <c r="D23" s="123"/>
      <c r="E23" s="132"/>
      <c r="F23" s="133"/>
      <c r="G23" s="133"/>
      <c r="H23" s="133"/>
      <c r="I23" s="133"/>
      <c r="J23" s="133"/>
      <c r="K23" s="133"/>
      <c r="L23" s="133"/>
      <c r="M23" s="133"/>
      <c r="N23" s="133"/>
      <c r="O23" s="133"/>
      <c r="P23" s="133"/>
      <c r="Q23" s="133"/>
      <c r="R23" s="133"/>
      <c r="S23" s="133"/>
      <c r="T23" s="133"/>
      <c r="U23" s="133"/>
      <c r="V23" s="133"/>
      <c r="W23" s="133"/>
      <c r="X23" s="133"/>
      <c r="Y23" s="133"/>
      <c r="Z23" s="133"/>
      <c r="AA23" s="133"/>
      <c r="AB23" s="133"/>
      <c r="AC23" s="133"/>
      <c r="AD23" s="133"/>
      <c r="AE23" s="133"/>
      <c r="AF23" s="133"/>
      <c r="AG23" s="133"/>
      <c r="AH23" s="134"/>
    </row>
    <row r="24" spans="2:34" ht="40.5" customHeight="1" thickBot="1">
      <c r="B24" s="125"/>
      <c r="C24" s="172"/>
      <c r="D24" s="123"/>
      <c r="E24" s="240" t="s">
        <v>249</v>
      </c>
      <c r="F24" s="243"/>
      <c r="G24" s="243"/>
      <c r="H24" s="243"/>
      <c r="I24" s="243"/>
      <c r="J24" s="243"/>
      <c r="K24" s="243"/>
      <c r="L24" s="243"/>
      <c r="M24" s="243"/>
      <c r="N24" s="243"/>
      <c r="O24" s="243"/>
      <c r="P24" s="243"/>
      <c r="Q24" s="243"/>
      <c r="R24" s="243"/>
      <c r="S24" s="243"/>
      <c r="T24" s="243"/>
      <c r="U24" s="243"/>
      <c r="V24" s="243"/>
      <c r="W24" s="243"/>
      <c r="X24" s="243"/>
      <c r="Y24" s="243"/>
      <c r="Z24" s="243"/>
      <c r="AA24" s="243"/>
      <c r="AB24" s="243"/>
      <c r="AC24" s="243"/>
      <c r="AD24" s="243"/>
      <c r="AE24" s="243"/>
      <c r="AF24" s="243"/>
      <c r="AG24" s="243"/>
      <c r="AH24" s="244"/>
    </row>
    <row r="25" spans="2:34" ht="17.25" customHeight="1" thickBot="1">
      <c r="B25" s="125"/>
      <c r="C25" s="116"/>
      <c r="D25" s="123"/>
      <c r="E25" s="132"/>
      <c r="F25" s="133"/>
      <c r="G25" s="133"/>
      <c r="H25" s="133"/>
      <c r="I25" s="133"/>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134"/>
    </row>
    <row r="26" spans="2:34" ht="40.5" customHeight="1" thickBot="1">
      <c r="B26" s="125"/>
      <c r="C26" s="172"/>
      <c r="D26" s="123"/>
      <c r="E26" s="240" t="s">
        <v>250</v>
      </c>
      <c r="F26" s="241"/>
      <c r="G26" s="241"/>
      <c r="H26" s="241"/>
      <c r="I26" s="241"/>
      <c r="J26" s="241"/>
      <c r="K26" s="241"/>
      <c r="L26" s="241"/>
      <c r="M26" s="241"/>
      <c r="N26" s="241"/>
      <c r="O26" s="241"/>
      <c r="P26" s="241"/>
      <c r="Q26" s="241"/>
      <c r="R26" s="241"/>
      <c r="S26" s="241"/>
      <c r="T26" s="241"/>
      <c r="U26" s="241"/>
      <c r="V26" s="241"/>
      <c r="W26" s="241"/>
      <c r="X26" s="241"/>
      <c r="Y26" s="241"/>
      <c r="Z26" s="241"/>
      <c r="AA26" s="241"/>
      <c r="AB26" s="241"/>
      <c r="AC26" s="241"/>
      <c r="AD26" s="241"/>
      <c r="AE26" s="241"/>
      <c r="AF26" s="241"/>
      <c r="AG26" s="241"/>
      <c r="AH26" s="242"/>
    </row>
    <row r="27" spans="2:34" ht="17.25" customHeight="1" thickBot="1">
      <c r="B27" s="125"/>
      <c r="C27" s="116"/>
      <c r="D27" s="123"/>
      <c r="E27" s="132"/>
      <c r="F27" s="133"/>
      <c r="G27" s="133"/>
      <c r="H27" s="133"/>
      <c r="I27" s="133"/>
      <c r="J27" s="133"/>
      <c r="K27" s="133"/>
      <c r="L27" s="133"/>
      <c r="M27" s="133"/>
      <c r="N27" s="133"/>
      <c r="O27" s="133"/>
      <c r="P27" s="133"/>
      <c r="Q27" s="133"/>
      <c r="R27" s="133"/>
      <c r="S27" s="133"/>
      <c r="T27" s="133"/>
      <c r="U27" s="133"/>
      <c r="V27" s="133"/>
      <c r="W27" s="133"/>
      <c r="X27" s="133"/>
      <c r="Y27" s="133"/>
      <c r="Z27" s="133"/>
      <c r="AA27" s="133"/>
      <c r="AB27" s="133"/>
      <c r="AC27" s="133"/>
      <c r="AD27" s="133"/>
      <c r="AE27" s="133"/>
      <c r="AF27" s="133"/>
      <c r="AG27" s="133"/>
      <c r="AH27" s="134"/>
    </row>
    <row r="28" spans="2:34" ht="40.5" customHeight="1" thickBot="1">
      <c r="B28" s="125"/>
      <c r="C28" s="172"/>
      <c r="D28" s="123"/>
      <c r="E28" s="240" t="s">
        <v>253</v>
      </c>
      <c r="F28" s="243"/>
      <c r="G28" s="243"/>
      <c r="H28" s="243"/>
      <c r="I28" s="243"/>
      <c r="J28" s="243"/>
      <c r="K28" s="243"/>
      <c r="L28" s="243"/>
      <c r="M28" s="243"/>
      <c r="N28" s="243"/>
      <c r="O28" s="243"/>
      <c r="P28" s="243"/>
      <c r="Q28" s="243"/>
      <c r="R28" s="243"/>
      <c r="S28" s="243"/>
      <c r="T28" s="243"/>
      <c r="U28" s="243"/>
      <c r="V28" s="243"/>
      <c r="W28" s="243"/>
      <c r="X28" s="243"/>
      <c r="Y28" s="243"/>
      <c r="Z28" s="243"/>
      <c r="AA28" s="243"/>
      <c r="AB28" s="243"/>
      <c r="AC28" s="243"/>
      <c r="AD28" s="243"/>
      <c r="AE28" s="243"/>
      <c r="AF28" s="243"/>
      <c r="AG28" s="243"/>
      <c r="AH28" s="244"/>
    </row>
    <row r="29" spans="2:34" ht="17.25" customHeight="1" thickBot="1">
      <c r="B29" s="125"/>
      <c r="C29" s="116"/>
      <c r="D29" s="123"/>
      <c r="E29" s="132"/>
      <c r="F29" s="133"/>
      <c r="G29" s="133"/>
      <c r="H29" s="133"/>
      <c r="I29" s="133"/>
      <c r="J29" s="133"/>
      <c r="K29" s="133"/>
      <c r="L29" s="133"/>
      <c r="M29" s="133"/>
      <c r="N29" s="133"/>
      <c r="O29" s="133"/>
      <c r="P29" s="133"/>
      <c r="Q29" s="133"/>
      <c r="R29" s="133"/>
      <c r="S29" s="133"/>
      <c r="T29" s="133"/>
      <c r="U29" s="133"/>
      <c r="V29" s="133"/>
      <c r="W29" s="133"/>
      <c r="X29" s="133"/>
      <c r="Y29" s="133"/>
      <c r="Z29" s="133"/>
      <c r="AA29" s="133"/>
      <c r="AB29" s="133"/>
      <c r="AC29" s="133"/>
      <c r="AD29" s="133"/>
      <c r="AE29" s="133"/>
      <c r="AF29" s="133"/>
      <c r="AG29" s="133"/>
      <c r="AH29" s="134"/>
    </row>
    <row r="30" spans="2:34" ht="40.5" customHeight="1" thickBot="1">
      <c r="B30" s="125"/>
      <c r="C30" s="172"/>
      <c r="D30" s="123"/>
      <c r="E30" s="240" t="s">
        <v>225</v>
      </c>
      <c r="F30" s="241"/>
      <c r="G30" s="241"/>
      <c r="H30" s="241"/>
      <c r="I30" s="241"/>
      <c r="J30" s="241"/>
      <c r="K30" s="241"/>
      <c r="L30" s="241"/>
      <c r="M30" s="241"/>
      <c r="N30" s="241"/>
      <c r="O30" s="241"/>
      <c r="P30" s="241"/>
      <c r="Q30" s="241"/>
      <c r="R30" s="241"/>
      <c r="S30" s="241"/>
      <c r="T30" s="241"/>
      <c r="U30" s="241"/>
      <c r="V30" s="241"/>
      <c r="W30" s="241"/>
      <c r="X30" s="241"/>
      <c r="Y30" s="241"/>
      <c r="Z30" s="241"/>
      <c r="AA30" s="241"/>
      <c r="AB30" s="241"/>
      <c r="AC30" s="241"/>
      <c r="AD30" s="241"/>
      <c r="AE30" s="241"/>
      <c r="AF30" s="241"/>
      <c r="AG30" s="241"/>
      <c r="AH30" s="242"/>
    </row>
    <row r="31" spans="2:34" ht="17.25" customHeight="1" thickBot="1">
      <c r="B31" s="125"/>
      <c r="C31" s="116"/>
      <c r="D31" s="123"/>
      <c r="E31" s="132"/>
      <c r="F31" s="133"/>
      <c r="G31" s="133"/>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134"/>
    </row>
    <row r="32" spans="2:34" ht="40.5" customHeight="1" thickBot="1">
      <c r="B32" s="125"/>
      <c r="C32" s="172"/>
      <c r="D32" s="123"/>
      <c r="E32" s="240" t="s">
        <v>252</v>
      </c>
      <c r="F32" s="243"/>
      <c r="G32" s="243"/>
      <c r="H32" s="243"/>
      <c r="I32" s="243"/>
      <c r="J32" s="243"/>
      <c r="K32" s="243"/>
      <c r="L32" s="243"/>
      <c r="M32" s="243"/>
      <c r="N32" s="243"/>
      <c r="O32" s="243"/>
      <c r="P32" s="243"/>
      <c r="Q32" s="243"/>
      <c r="R32" s="243"/>
      <c r="S32" s="243"/>
      <c r="T32" s="243"/>
      <c r="U32" s="243"/>
      <c r="V32" s="243"/>
      <c r="W32" s="243"/>
      <c r="X32" s="243"/>
      <c r="Y32" s="243"/>
      <c r="Z32" s="243"/>
      <c r="AA32" s="243"/>
      <c r="AB32" s="243"/>
      <c r="AC32" s="243"/>
      <c r="AD32" s="243"/>
      <c r="AE32" s="243"/>
      <c r="AF32" s="243"/>
      <c r="AG32" s="243"/>
      <c r="AH32" s="244"/>
    </row>
    <row r="33" spans="2:34" ht="17.25" customHeight="1" thickBot="1">
      <c r="B33" s="125"/>
      <c r="C33" s="116"/>
      <c r="D33" s="123"/>
      <c r="E33" s="132"/>
      <c r="F33" s="133"/>
      <c r="G33" s="133"/>
      <c r="H33" s="133"/>
      <c r="I33" s="133"/>
      <c r="J33" s="133"/>
      <c r="K33" s="133"/>
      <c r="L33" s="133"/>
      <c r="M33" s="133"/>
      <c r="N33" s="133"/>
      <c r="O33" s="133"/>
      <c r="P33" s="133"/>
      <c r="Q33" s="133"/>
      <c r="R33" s="133"/>
      <c r="S33" s="133"/>
      <c r="T33" s="133"/>
      <c r="U33" s="133"/>
      <c r="V33" s="133"/>
      <c r="W33" s="133"/>
      <c r="X33" s="133"/>
      <c r="Y33" s="133"/>
      <c r="Z33" s="133"/>
      <c r="AA33" s="133"/>
      <c r="AB33" s="133"/>
      <c r="AC33" s="133"/>
      <c r="AD33" s="133"/>
      <c r="AE33" s="133"/>
      <c r="AF33" s="133"/>
      <c r="AG33" s="133"/>
      <c r="AH33" s="134"/>
    </row>
    <row r="34" spans="2:34" ht="40.5" customHeight="1" thickBot="1">
      <c r="B34" s="125"/>
      <c r="C34" s="172"/>
      <c r="D34" s="123"/>
      <c r="E34" s="240" t="s">
        <v>251</v>
      </c>
      <c r="F34" s="241"/>
      <c r="G34" s="241"/>
      <c r="H34" s="241"/>
      <c r="I34" s="241"/>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1"/>
      <c r="AH34" s="242"/>
    </row>
    <row r="35" spans="2:34">
      <c r="B35" s="126"/>
      <c r="C35" s="127"/>
      <c r="D35" s="128"/>
      <c r="E35" s="141"/>
      <c r="F35" s="142"/>
      <c r="G35" s="142"/>
      <c r="H35" s="142"/>
      <c r="I35" s="142"/>
      <c r="J35" s="142"/>
      <c r="K35" s="142"/>
      <c r="L35" s="142"/>
      <c r="M35" s="142"/>
      <c r="N35" s="142"/>
      <c r="O35" s="142"/>
      <c r="P35" s="142"/>
      <c r="Q35" s="142"/>
      <c r="R35" s="142"/>
      <c r="S35" s="142"/>
      <c r="T35" s="142"/>
      <c r="U35" s="142"/>
      <c r="V35" s="142"/>
      <c r="W35" s="142"/>
      <c r="X35" s="142"/>
      <c r="Y35" s="142"/>
      <c r="Z35" s="142"/>
      <c r="AA35" s="142"/>
      <c r="AB35" s="142"/>
      <c r="AC35" s="142"/>
      <c r="AD35" s="142"/>
      <c r="AE35" s="142"/>
      <c r="AF35" s="142"/>
      <c r="AG35" s="142"/>
      <c r="AH35" s="143"/>
    </row>
    <row r="36" spans="2:34">
      <c r="C36" s="112" t="s">
        <v>224</v>
      </c>
    </row>
    <row r="37" spans="2:34">
      <c r="C37" s="245" t="s">
        <v>239</v>
      </c>
      <c r="D37" s="245"/>
      <c r="E37" s="245"/>
      <c r="F37" s="245"/>
      <c r="G37" s="245"/>
      <c r="H37" s="245"/>
      <c r="I37" s="245"/>
      <c r="J37" s="245"/>
      <c r="K37" s="245"/>
      <c r="L37" s="245"/>
      <c r="M37" s="245"/>
      <c r="N37" s="245"/>
      <c r="O37" s="245"/>
      <c r="P37" s="245"/>
      <c r="Q37" s="245"/>
      <c r="R37" s="245"/>
      <c r="S37" s="245"/>
      <c r="T37" s="245"/>
      <c r="U37" s="245"/>
      <c r="V37" s="245"/>
      <c r="W37" s="245"/>
      <c r="X37" s="245"/>
      <c r="Y37" s="245"/>
      <c r="Z37" s="245"/>
      <c r="AA37" s="245"/>
      <c r="AB37" s="245"/>
      <c r="AC37" s="245"/>
      <c r="AD37" s="245"/>
      <c r="AE37" s="245"/>
      <c r="AF37" s="245"/>
      <c r="AG37" s="245"/>
      <c r="AH37" s="245"/>
    </row>
    <row r="40" spans="2:34" hidden="1"/>
    <row r="41" spans="2:34" hidden="1">
      <c r="C41" s="112" t="s">
        <v>232</v>
      </c>
    </row>
    <row r="42" spans="2:34" hidden="1"/>
    <row r="43" spans="2:34" hidden="1"/>
  </sheetData>
  <sheetProtection formatCells="0" formatColumns="0" formatRows="0" insertColumns="0" insertRows="0" autoFilter="0"/>
  <mergeCells count="19">
    <mergeCell ref="AD1:AG1"/>
    <mergeCell ref="E9:AH9"/>
    <mergeCell ref="E11:AH11"/>
    <mergeCell ref="E16:AH16"/>
    <mergeCell ref="E26:AH26"/>
    <mergeCell ref="E7:AH7"/>
    <mergeCell ref="E34:AH34"/>
    <mergeCell ref="E28:AH28"/>
    <mergeCell ref="C37:AH37"/>
    <mergeCell ref="B3:D3"/>
    <mergeCell ref="E3:AH3"/>
    <mergeCell ref="E32:AH32"/>
    <mergeCell ref="E5:AH5"/>
    <mergeCell ref="E18:AH18"/>
    <mergeCell ref="E22:AH22"/>
    <mergeCell ref="E24:AH24"/>
    <mergeCell ref="E20:AH20"/>
    <mergeCell ref="E30:AH30"/>
    <mergeCell ref="E13:AH13"/>
  </mergeCells>
  <phoneticPr fontId="2"/>
  <conditionalFormatting sqref="C5 C7 C9 C11 C13 C16 C18 C20 C20 C22 C24 C26 C28 C30 C32 C34">
    <cfRule type="cellIs" dxfId="0" priority="1" operator="equal">
      <formula>"〇"</formula>
    </cfRule>
  </conditionalFormatting>
  <dataValidations count="1">
    <dataValidation type="list" allowBlank="1" showInputMessage="1" showErrorMessage="1" sqref="C34 C5 C7 C9 C11 C13 C16 C18 C20 C22 C24 C26 C28 C30 C32">
      <formula1>$C$41:$C$42</formula1>
    </dataValidation>
  </dataValidations>
  <printOptions horizontalCentered="1"/>
  <pageMargins left="0.55118110236220474" right="0.55118110236220474" top="0.82677165354330717" bottom="0.23622047244094491" header="0.51181102362204722" footer="0.35433070866141736"/>
  <pageSetup paperSize="9" scale="8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3:I51"/>
  <sheetViews>
    <sheetView view="pageBreakPreview" zoomScaleNormal="100" zoomScaleSheetLayoutView="100" workbookViewId="0">
      <selection activeCell="F10" sqref="F10"/>
    </sheetView>
  </sheetViews>
  <sheetFormatPr defaultRowHeight="14.25"/>
  <cols>
    <col min="1" max="1" width="3.625" customWidth="1"/>
    <col min="3" max="9" width="10.875" customWidth="1"/>
  </cols>
  <sheetData>
    <row r="3" spans="3:9">
      <c r="H3" s="102" t="s">
        <v>260</v>
      </c>
    </row>
    <row r="4" spans="3:9" ht="21" customHeight="1">
      <c r="H4" s="108" t="s">
        <v>143</v>
      </c>
      <c r="I4" s="108">
        <f>申請書兼請求書!M2</f>
        <v>0</v>
      </c>
    </row>
    <row r="7" spans="3:9" ht="21">
      <c r="C7" s="253" t="s">
        <v>233</v>
      </c>
      <c r="D7" s="253"/>
      <c r="E7" s="253"/>
      <c r="F7" s="253"/>
      <c r="G7" s="253"/>
      <c r="H7" s="253"/>
    </row>
    <row r="9" spans="3:9" ht="21.95" customHeight="1">
      <c r="C9" t="s">
        <v>261</v>
      </c>
    </row>
    <row r="10" spans="3:9" ht="21.95" customHeight="1">
      <c r="C10" t="s">
        <v>234</v>
      </c>
    </row>
    <row r="11" spans="3:9" ht="21.95" customHeight="1">
      <c r="C11" s="146" t="s">
        <v>235</v>
      </c>
    </row>
    <row r="12" spans="3:9" ht="21.95" customHeight="1">
      <c r="C12" s="105" t="s">
        <v>236</v>
      </c>
      <c r="D12" s="169">
        <f>申請書兼請求書!H8</f>
        <v>0</v>
      </c>
      <c r="E12" s="168"/>
      <c r="F12" s="168"/>
      <c r="G12" s="168"/>
    </row>
    <row r="13" spans="3:9" ht="21.95" customHeight="1">
      <c r="C13" s="105" t="s">
        <v>24</v>
      </c>
      <c r="D13" s="169">
        <f>申請書兼請求書!H9</f>
        <v>0</v>
      </c>
      <c r="E13" s="168"/>
      <c r="F13" s="168"/>
      <c r="G13" s="168"/>
    </row>
    <row r="14" spans="3:9" ht="21.95" customHeight="1">
      <c r="C14" s="105" t="s">
        <v>25</v>
      </c>
      <c r="D14" s="169">
        <f>申請書兼請求書!H11</f>
        <v>0</v>
      </c>
      <c r="E14" s="168"/>
      <c r="F14" s="168"/>
      <c r="G14" s="168"/>
    </row>
    <row r="17" spans="2:9">
      <c r="B17" s="33"/>
      <c r="C17" s="42"/>
      <c r="D17" s="42"/>
      <c r="E17" s="42"/>
      <c r="F17" s="42"/>
      <c r="G17" s="42"/>
      <c r="H17" s="42"/>
      <c r="I17" s="34"/>
    </row>
    <row r="18" spans="2:9">
      <c r="B18" s="35" t="s">
        <v>243</v>
      </c>
      <c r="C18" s="43"/>
      <c r="D18" s="43"/>
      <c r="E18" s="43"/>
      <c r="F18" s="43"/>
      <c r="G18" s="43"/>
      <c r="H18" s="43"/>
      <c r="I18" s="36"/>
    </row>
    <row r="19" spans="2:9">
      <c r="B19" s="35" t="s">
        <v>237</v>
      </c>
      <c r="C19" s="43"/>
      <c r="D19" s="43"/>
      <c r="E19" s="43"/>
      <c r="F19" s="43"/>
      <c r="G19" s="43"/>
      <c r="H19" s="43"/>
      <c r="I19" s="36"/>
    </row>
    <row r="20" spans="2:9">
      <c r="B20" s="35" t="s">
        <v>256</v>
      </c>
      <c r="C20" s="43"/>
      <c r="D20" s="43"/>
      <c r="E20" s="43"/>
      <c r="F20" s="43"/>
      <c r="G20" s="43"/>
      <c r="H20" s="43"/>
      <c r="I20" s="36"/>
    </row>
    <row r="21" spans="2:9">
      <c r="B21" s="35" t="s">
        <v>257</v>
      </c>
      <c r="C21" s="43"/>
      <c r="D21" s="43"/>
      <c r="E21" s="43"/>
      <c r="F21" s="43"/>
      <c r="G21" s="43"/>
      <c r="H21" s="43"/>
      <c r="I21" s="36"/>
    </row>
    <row r="22" spans="2:9">
      <c r="B22" s="35"/>
      <c r="C22" s="43"/>
      <c r="D22" s="43"/>
      <c r="E22" s="43"/>
      <c r="F22" s="43"/>
      <c r="G22" s="43"/>
      <c r="H22" s="43"/>
      <c r="I22" s="36"/>
    </row>
    <row r="23" spans="2:9">
      <c r="B23" s="35"/>
      <c r="C23" s="43"/>
      <c r="D23" s="43"/>
      <c r="E23" s="43"/>
      <c r="F23" s="43"/>
      <c r="G23" s="43"/>
      <c r="H23" s="43"/>
      <c r="I23" s="36"/>
    </row>
    <row r="24" spans="2:9">
      <c r="B24" s="35"/>
      <c r="C24" s="43"/>
      <c r="D24" s="43"/>
      <c r="E24" s="43"/>
      <c r="F24" s="43"/>
      <c r="G24" s="43"/>
      <c r="H24" s="43"/>
      <c r="I24" s="36"/>
    </row>
    <row r="25" spans="2:9">
      <c r="B25" s="35"/>
      <c r="C25" s="43"/>
      <c r="D25" s="43"/>
      <c r="E25" s="43"/>
      <c r="F25" s="43"/>
      <c r="G25" s="43"/>
      <c r="H25" s="43"/>
      <c r="I25" s="36"/>
    </row>
    <row r="26" spans="2:9">
      <c r="B26" s="35"/>
      <c r="C26" s="43"/>
      <c r="D26" s="43"/>
      <c r="E26" s="43"/>
      <c r="F26" s="43"/>
      <c r="G26" s="43"/>
      <c r="H26" s="43"/>
      <c r="I26" s="36"/>
    </row>
    <row r="27" spans="2:9">
      <c r="B27" s="35"/>
      <c r="C27" s="43"/>
      <c r="D27" s="43"/>
      <c r="E27" s="43"/>
      <c r="F27" s="43"/>
      <c r="G27" s="43"/>
      <c r="H27" s="43"/>
      <c r="I27" s="36"/>
    </row>
    <row r="28" spans="2:9">
      <c r="B28" s="35"/>
      <c r="C28" s="43"/>
      <c r="D28" s="43"/>
      <c r="E28" s="43"/>
      <c r="F28" s="43"/>
      <c r="G28" s="43"/>
      <c r="H28" s="43"/>
      <c r="I28" s="36"/>
    </row>
    <row r="29" spans="2:9">
      <c r="B29" s="35"/>
      <c r="C29" s="43"/>
      <c r="D29" s="43"/>
      <c r="E29" s="43"/>
      <c r="F29" s="43"/>
      <c r="G29" s="43"/>
      <c r="H29" s="43"/>
      <c r="I29" s="36"/>
    </row>
    <row r="30" spans="2:9">
      <c r="B30" s="35"/>
      <c r="C30" s="43"/>
      <c r="D30" s="43"/>
      <c r="E30" s="43"/>
      <c r="F30" s="43"/>
      <c r="G30" s="43"/>
      <c r="H30" s="43"/>
      <c r="I30" s="36"/>
    </row>
    <row r="31" spans="2:9">
      <c r="B31" s="35"/>
      <c r="C31" s="43"/>
      <c r="D31" s="43"/>
      <c r="E31" s="43"/>
      <c r="F31" s="43"/>
      <c r="G31" s="43"/>
      <c r="H31" s="43"/>
      <c r="I31" s="36"/>
    </row>
    <row r="32" spans="2:9">
      <c r="B32" s="35"/>
      <c r="C32" s="43"/>
      <c r="D32" s="43"/>
      <c r="E32" s="43"/>
      <c r="F32" s="43"/>
      <c r="G32" s="43"/>
      <c r="H32" s="43"/>
      <c r="I32" s="36"/>
    </row>
    <row r="33" spans="2:9">
      <c r="B33" s="35"/>
      <c r="C33" s="43"/>
      <c r="D33" s="43"/>
      <c r="E33" s="43"/>
      <c r="F33" s="43"/>
      <c r="G33" s="43"/>
      <c r="H33" s="43"/>
      <c r="I33" s="36"/>
    </row>
    <row r="34" spans="2:9">
      <c r="B34" s="35"/>
      <c r="C34" s="43"/>
      <c r="D34" s="43"/>
      <c r="E34" s="43"/>
      <c r="F34" s="43"/>
      <c r="G34" s="43"/>
      <c r="H34" s="43"/>
      <c r="I34" s="36"/>
    </row>
    <row r="35" spans="2:9">
      <c r="B35" s="35"/>
      <c r="C35" s="43"/>
      <c r="D35" s="43"/>
      <c r="E35" s="43"/>
      <c r="F35" s="43"/>
      <c r="G35" s="43"/>
      <c r="H35" s="43"/>
      <c r="I35" s="36"/>
    </row>
    <row r="36" spans="2:9">
      <c r="B36" s="35"/>
      <c r="C36" s="43"/>
      <c r="D36" s="43"/>
      <c r="E36" s="43"/>
      <c r="F36" s="43"/>
      <c r="G36" s="43"/>
      <c r="H36" s="43"/>
      <c r="I36" s="36"/>
    </row>
    <row r="37" spans="2:9">
      <c r="B37" s="35"/>
      <c r="C37" s="43"/>
      <c r="D37" s="43"/>
      <c r="E37" s="43"/>
      <c r="F37" s="43"/>
      <c r="G37" s="43"/>
      <c r="H37" s="43"/>
      <c r="I37" s="36"/>
    </row>
    <row r="38" spans="2:9">
      <c r="B38" s="35"/>
      <c r="C38" s="43"/>
      <c r="D38" s="43"/>
      <c r="E38" s="43"/>
      <c r="F38" s="43"/>
      <c r="G38" s="43"/>
      <c r="H38" s="43"/>
      <c r="I38" s="36"/>
    </row>
    <row r="39" spans="2:9">
      <c r="B39" s="35"/>
      <c r="C39" s="43"/>
      <c r="D39" s="43"/>
      <c r="E39" s="43"/>
      <c r="F39" s="43"/>
      <c r="G39" s="43"/>
      <c r="H39" s="43"/>
      <c r="I39" s="36"/>
    </row>
    <row r="40" spans="2:9">
      <c r="B40" s="35"/>
      <c r="C40" s="43"/>
      <c r="D40" s="43"/>
      <c r="E40" s="43"/>
      <c r="F40" s="43"/>
      <c r="G40" s="43"/>
      <c r="H40" s="43"/>
      <c r="I40" s="36"/>
    </row>
    <row r="41" spans="2:9">
      <c r="B41" s="35"/>
      <c r="C41" s="43"/>
      <c r="D41" s="43"/>
      <c r="E41" s="43"/>
      <c r="F41" s="43"/>
      <c r="G41" s="43"/>
      <c r="H41" s="43"/>
      <c r="I41" s="36"/>
    </row>
    <row r="42" spans="2:9">
      <c r="B42" s="35"/>
      <c r="C42" s="43"/>
      <c r="D42" s="43"/>
      <c r="E42" s="43"/>
      <c r="F42" s="43"/>
      <c r="G42" s="43"/>
      <c r="H42" s="43"/>
      <c r="I42" s="36"/>
    </row>
    <row r="43" spans="2:9">
      <c r="B43" s="35"/>
      <c r="C43" s="43"/>
      <c r="D43" s="43"/>
      <c r="E43" s="43"/>
      <c r="F43" s="43"/>
      <c r="G43" s="43"/>
      <c r="H43" s="43"/>
      <c r="I43" s="36"/>
    </row>
    <row r="44" spans="2:9">
      <c r="B44" s="35"/>
      <c r="C44" s="43"/>
      <c r="D44" s="43"/>
      <c r="E44" s="43"/>
      <c r="F44" s="43"/>
      <c r="G44" s="43"/>
      <c r="H44" s="43"/>
      <c r="I44" s="36"/>
    </row>
    <row r="45" spans="2:9">
      <c r="B45" s="35"/>
      <c r="C45" s="43"/>
      <c r="D45" s="43"/>
      <c r="E45" s="43"/>
      <c r="F45" s="43"/>
      <c r="G45" s="43"/>
      <c r="H45" s="43"/>
      <c r="I45" s="36"/>
    </row>
    <row r="46" spans="2:9">
      <c r="B46" s="35"/>
      <c r="C46" s="43"/>
      <c r="D46" s="43"/>
      <c r="E46" s="43"/>
      <c r="F46" s="43"/>
      <c r="G46" s="43"/>
      <c r="H46" s="43"/>
      <c r="I46" s="36"/>
    </row>
    <row r="47" spans="2:9">
      <c r="B47" s="35"/>
      <c r="C47" s="43"/>
      <c r="D47" s="43"/>
      <c r="E47" s="43"/>
      <c r="F47" s="43"/>
      <c r="G47" s="43"/>
      <c r="H47" s="43"/>
      <c r="I47" s="36"/>
    </row>
    <row r="48" spans="2:9">
      <c r="B48" s="35"/>
      <c r="C48" s="43"/>
      <c r="D48" s="43"/>
      <c r="E48" s="43"/>
      <c r="F48" s="43"/>
      <c r="G48" s="43"/>
      <c r="H48" s="43"/>
      <c r="I48" s="36"/>
    </row>
    <row r="49" spans="2:9">
      <c r="B49" s="35"/>
      <c r="C49" s="43"/>
      <c r="D49" s="43"/>
      <c r="E49" s="43"/>
      <c r="F49" s="43"/>
      <c r="G49" s="43"/>
      <c r="H49" s="43"/>
      <c r="I49" s="36"/>
    </row>
    <row r="50" spans="2:9">
      <c r="B50" s="35"/>
      <c r="C50" s="43"/>
      <c r="D50" s="43"/>
      <c r="E50" s="43"/>
      <c r="F50" s="43"/>
      <c r="G50" s="43"/>
      <c r="H50" s="43"/>
      <c r="I50" s="36"/>
    </row>
    <row r="51" spans="2:9">
      <c r="B51" s="37"/>
      <c r="C51" s="44"/>
      <c r="D51" s="44"/>
      <c r="E51" s="44"/>
      <c r="F51" s="44"/>
      <c r="G51" s="44"/>
      <c r="H51" s="44"/>
      <c r="I51" s="38"/>
    </row>
  </sheetData>
  <mergeCells count="1">
    <mergeCell ref="C7:H7"/>
  </mergeCells>
  <phoneticPr fontId="2"/>
  <pageMargins left="0.7" right="0.7" top="0.75" bottom="0.75" header="0.3" footer="0.3"/>
  <pageSetup paperSize="9" scale="96"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B1:N46"/>
  <sheetViews>
    <sheetView view="pageBreakPreview" zoomScaleNormal="100" zoomScaleSheetLayoutView="100" workbookViewId="0">
      <selection activeCell="M14" sqref="M14"/>
    </sheetView>
  </sheetViews>
  <sheetFormatPr defaultRowHeight="14.25"/>
  <cols>
    <col min="1" max="1" width="4.375" customWidth="1"/>
    <col min="2" max="2" width="4.75" customWidth="1"/>
    <col min="3" max="3" width="14.75" customWidth="1"/>
    <col min="4" max="4" width="3.625" customWidth="1"/>
    <col min="5" max="5" width="5.125" customWidth="1"/>
    <col min="6" max="6" width="12.75" customWidth="1"/>
    <col min="7" max="7" width="4.625" customWidth="1"/>
    <col min="8" max="8" width="4.875" customWidth="1"/>
    <col min="9" max="9" width="3.625" customWidth="1"/>
    <col min="10" max="10" width="8.625" customWidth="1"/>
    <col min="11" max="11" width="4.875" customWidth="1"/>
    <col min="12" max="12" width="10.375" customWidth="1"/>
    <col min="14" max="14" width="14.875" customWidth="1"/>
  </cols>
  <sheetData>
    <row r="1" spans="2:14">
      <c r="M1" s="102" t="s">
        <v>260</v>
      </c>
    </row>
    <row r="2" spans="2:14">
      <c r="M2" s="103" t="s">
        <v>143</v>
      </c>
      <c r="N2" s="103">
        <f>申請書兼請求書!M2</f>
        <v>0</v>
      </c>
    </row>
    <row r="3" spans="2:14" ht="28.5">
      <c r="B3" s="255" t="s">
        <v>193</v>
      </c>
      <c r="C3" s="256"/>
      <c r="D3" s="256"/>
      <c r="E3" s="256"/>
      <c r="F3" s="256"/>
      <c r="G3" s="256"/>
      <c r="H3" s="256"/>
      <c r="I3" s="256"/>
      <c r="J3" s="256"/>
      <c r="K3" s="256"/>
      <c r="L3" s="256"/>
      <c r="M3" s="256"/>
      <c r="N3" s="256"/>
    </row>
    <row r="5" spans="2:14">
      <c r="C5" t="s">
        <v>194</v>
      </c>
    </row>
    <row r="7" spans="2:14">
      <c r="C7" s="257" t="s">
        <v>195</v>
      </c>
      <c r="D7" s="257"/>
      <c r="E7" s="257"/>
      <c r="F7" s="257"/>
      <c r="G7" s="257"/>
      <c r="H7" s="257"/>
      <c r="I7" s="257"/>
      <c r="J7" s="257"/>
      <c r="K7" s="257"/>
      <c r="L7" s="257"/>
      <c r="M7" s="257"/>
      <c r="N7" s="257"/>
    </row>
    <row r="9" spans="2:14" ht="23.1" customHeight="1">
      <c r="B9" t="s">
        <v>196</v>
      </c>
    </row>
    <row r="10" spans="2:14" ht="23.1" customHeight="1">
      <c r="C10" s="104" t="s">
        <v>197</v>
      </c>
      <c r="E10" s="89" t="s">
        <v>198</v>
      </c>
      <c r="F10" s="258"/>
      <c r="G10" s="258"/>
      <c r="H10" s="258"/>
      <c r="I10" s="258"/>
      <c r="J10" s="258"/>
      <c r="K10" s="258"/>
      <c r="L10" s="258"/>
    </row>
    <row r="11" spans="2:14" ht="28.5" customHeight="1">
      <c r="C11" s="104" t="s">
        <v>199</v>
      </c>
      <c r="E11" s="254"/>
      <c r="F11" s="254"/>
      <c r="G11" s="254"/>
      <c r="H11" s="254"/>
      <c r="I11" s="254"/>
      <c r="J11" s="254"/>
      <c r="K11" s="254"/>
      <c r="L11" s="254"/>
    </row>
    <row r="12" spans="2:14" ht="28.5" customHeight="1">
      <c r="C12" s="105" t="s">
        <v>200</v>
      </c>
      <c r="E12" s="254"/>
      <c r="F12" s="254"/>
      <c r="G12" s="254"/>
      <c r="H12" s="254"/>
      <c r="I12" s="254"/>
      <c r="J12" s="254"/>
      <c r="K12" s="254"/>
      <c r="L12" s="254"/>
    </row>
    <row r="13" spans="2:14" ht="28.5" customHeight="1">
      <c r="C13" s="104" t="s">
        <v>201</v>
      </c>
      <c r="E13" s="254"/>
      <c r="F13" s="254"/>
      <c r="G13" s="254"/>
      <c r="H13" s="254"/>
      <c r="I13" s="254"/>
      <c r="J13" s="254"/>
      <c r="K13" s="254"/>
      <c r="L13" s="254"/>
    </row>
    <row r="14" spans="2:14">
      <c r="C14" s="104" t="s">
        <v>202</v>
      </c>
      <c r="E14" s="254"/>
      <c r="F14" s="254"/>
      <c r="G14" s="254"/>
      <c r="H14" s="254"/>
      <c r="I14" s="254"/>
      <c r="J14" s="254"/>
      <c r="K14" s="254"/>
      <c r="L14" s="254"/>
    </row>
    <row r="16" spans="2:14">
      <c r="B16" t="s">
        <v>203</v>
      </c>
    </row>
    <row r="17" spans="2:14">
      <c r="C17" t="s">
        <v>204</v>
      </c>
    </row>
    <row r="18" spans="2:14">
      <c r="C18" t="s">
        <v>264</v>
      </c>
    </row>
    <row r="20" spans="2:14" ht="23.1" customHeight="1">
      <c r="D20" t="s">
        <v>205</v>
      </c>
      <c r="E20" s="106"/>
      <c r="F20" s="106"/>
    </row>
    <row r="21" spans="2:14" ht="23.1" customHeight="1">
      <c r="E21" s="259" t="s">
        <v>199</v>
      </c>
      <c r="F21" s="259"/>
      <c r="H21" s="171">
        <f>申請書兼請求書!H11</f>
        <v>0</v>
      </c>
      <c r="I21" s="168"/>
      <c r="J21" s="168"/>
      <c r="K21" s="168"/>
      <c r="L21" s="168"/>
      <c r="M21" s="168"/>
    </row>
    <row r="22" spans="2:14" ht="23.1" customHeight="1">
      <c r="E22" s="259" t="s">
        <v>206</v>
      </c>
      <c r="F22" s="259"/>
      <c r="H22" s="171">
        <f>申請書兼請求書!H9</f>
        <v>0</v>
      </c>
      <c r="I22" s="168"/>
      <c r="J22" s="168"/>
      <c r="K22" s="168"/>
      <c r="L22" s="168"/>
      <c r="M22" s="168"/>
    </row>
    <row r="23" spans="2:14" ht="23.1" customHeight="1">
      <c r="E23" s="259" t="s">
        <v>202</v>
      </c>
      <c r="F23" s="259"/>
      <c r="H23" s="171">
        <f>申請書兼請求書!H12</f>
        <v>0</v>
      </c>
      <c r="I23" s="168"/>
      <c r="J23" s="168"/>
      <c r="K23" s="168">
        <f>申請書兼請求書!K12</f>
        <v>0</v>
      </c>
      <c r="L23" s="168"/>
      <c r="M23" s="168"/>
      <c r="N23" t="s">
        <v>255</v>
      </c>
    </row>
    <row r="24" spans="2:14">
      <c r="B24" s="107"/>
      <c r="C24" s="107"/>
      <c r="D24" s="107"/>
      <c r="E24" s="107"/>
      <c r="F24" s="107"/>
      <c r="G24" s="107"/>
      <c r="H24" s="107"/>
      <c r="I24" s="107"/>
      <c r="J24" s="107"/>
      <c r="K24" s="107"/>
      <c r="L24" s="107"/>
      <c r="M24" s="107"/>
      <c r="N24" s="107"/>
    </row>
    <row r="26" spans="2:14" ht="28.5">
      <c r="B26" s="255" t="s">
        <v>207</v>
      </c>
      <c r="C26" s="256"/>
      <c r="D26" s="256"/>
      <c r="E26" s="256"/>
      <c r="F26" s="256"/>
      <c r="G26" s="256"/>
      <c r="H26" s="256"/>
      <c r="I26" s="256"/>
      <c r="J26" s="256"/>
      <c r="K26" s="256"/>
      <c r="L26" s="256"/>
      <c r="M26" s="256"/>
      <c r="N26" s="256"/>
    </row>
    <row r="27" spans="2:14">
      <c r="B27" t="s">
        <v>208</v>
      </c>
    </row>
    <row r="28" spans="2:14">
      <c r="C28" t="s">
        <v>209</v>
      </c>
    </row>
    <row r="30" spans="2:14">
      <c r="C30" s="257" t="s">
        <v>195</v>
      </c>
      <c r="D30" s="257"/>
      <c r="E30" s="257"/>
      <c r="F30" s="257"/>
      <c r="G30" s="257"/>
      <c r="H30" s="257"/>
      <c r="I30" s="257"/>
      <c r="J30" s="257"/>
      <c r="K30" s="257"/>
      <c r="L30" s="257"/>
      <c r="M30" s="257"/>
      <c r="N30" s="257"/>
    </row>
    <row r="32" spans="2:14" ht="23.1" customHeight="1">
      <c r="B32" t="s">
        <v>210</v>
      </c>
      <c r="E32" s="259" t="s">
        <v>211</v>
      </c>
      <c r="F32" s="259"/>
      <c r="H32" s="258">
        <f>申請書兼請求書!D33</f>
        <v>0</v>
      </c>
      <c r="I32" s="258"/>
      <c r="J32" s="258"/>
      <c r="K32" s="168"/>
      <c r="L32" s="168"/>
      <c r="M32" s="168"/>
      <c r="N32" s="168"/>
    </row>
    <row r="33" spans="3:14" ht="23.1" customHeight="1">
      <c r="E33" s="259" t="s">
        <v>246</v>
      </c>
      <c r="F33" s="259"/>
      <c r="H33" s="173">
        <f>申請書兼請求書!D35</f>
        <v>0</v>
      </c>
      <c r="I33" s="168"/>
      <c r="J33" s="170" t="s">
        <v>244</v>
      </c>
      <c r="K33" s="170"/>
      <c r="L33" s="170"/>
      <c r="M33" s="170"/>
      <c r="N33" s="170"/>
    </row>
    <row r="34" spans="3:14" ht="23.1" customHeight="1">
      <c r="E34" s="259" t="s">
        <v>245</v>
      </c>
      <c r="F34" s="259"/>
      <c r="H34" s="171" t="str">
        <f>申請書兼請求書!P36</f>
        <v/>
      </c>
      <c r="I34" s="168"/>
      <c r="J34" s="168"/>
      <c r="K34" s="168"/>
      <c r="L34" s="168"/>
      <c r="M34" s="168"/>
      <c r="N34" s="168"/>
    </row>
    <row r="35" spans="3:14" ht="30.95" customHeight="1">
      <c r="E35" s="259" t="s">
        <v>107</v>
      </c>
      <c r="F35" s="259"/>
      <c r="H35" s="254">
        <f>申請書兼請求書!D38</f>
        <v>0</v>
      </c>
      <c r="I35" s="254"/>
      <c r="J35" s="254"/>
      <c r="K35" s="254"/>
      <c r="L35" s="254"/>
      <c r="M35" s="254"/>
      <c r="N35" s="254"/>
    </row>
    <row r="36" spans="3:14" ht="30.95" customHeight="1">
      <c r="F36" s="105" t="s">
        <v>212</v>
      </c>
      <c r="H36" s="254">
        <f>申請書兼請求書!D37</f>
        <v>0</v>
      </c>
      <c r="I36" s="254"/>
      <c r="J36" s="254"/>
      <c r="K36" s="254"/>
      <c r="L36" s="254"/>
      <c r="M36" s="254"/>
      <c r="N36" s="254"/>
    </row>
    <row r="37" spans="3:14" ht="23.1" customHeight="1"/>
    <row r="38" spans="3:14" ht="23.1" customHeight="1">
      <c r="D38" t="s">
        <v>213</v>
      </c>
    </row>
    <row r="39" spans="3:14" ht="23.1" customHeight="1">
      <c r="E39" s="259" t="s">
        <v>197</v>
      </c>
      <c r="F39" s="259"/>
      <c r="H39" s="258" t="str">
        <f>E10&amp;" "&amp;F10</f>
        <v xml:space="preserve">〒 </v>
      </c>
      <c r="I39" s="258"/>
      <c r="J39" s="258"/>
      <c r="K39" s="258"/>
      <c r="L39" s="258"/>
      <c r="M39" s="258"/>
      <c r="N39" s="258"/>
    </row>
    <row r="40" spans="3:14" ht="29.1" customHeight="1">
      <c r="E40" s="259" t="s">
        <v>199</v>
      </c>
      <c r="F40" s="259"/>
      <c r="G40" s="106"/>
      <c r="H40" s="254">
        <f>E11</f>
        <v>0</v>
      </c>
      <c r="I40" s="254"/>
      <c r="J40" s="254"/>
      <c r="K40" s="254"/>
      <c r="L40" s="254"/>
      <c r="M40" s="254"/>
      <c r="N40" s="254"/>
    </row>
    <row r="41" spans="3:14" ht="29.1" customHeight="1">
      <c r="E41" s="259" t="s">
        <v>206</v>
      </c>
      <c r="F41" s="259"/>
      <c r="G41" s="106"/>
      <c r="H41" s="254">
        <f>E13</f>
        <v>0</v>
      </c>
      <c r="I41" s="254"/>
      <c r="J41" s="254"/>
      <c r="K41" s="254"/>
      <c r="L41" s="254"/>
      <c r="M41" s="254"/>
      <c r="N41" s="254"/>
    </row>
    <row r="42" spans="3:14" ht="29.1" customHeight="1">
      <c r="E42" s="259" t="s">
        <v>202</v>
      </c>
      <c r="F42" s="259"/>
      <c r="G42" s="106"/>
      <c r="H42" s="254">
        <f>E14</f>
        <v>0</v>
      </c>
      <c r="I42" s="254"/>
      <c r="J42" s="254"/>
      <c r="K42" s="254"/>
      <c r="L42" s="254"/>
      <c r="M42" s="254"/>
      <c r="N42" s="254"/>
    </row>
    <row r="44" spans="3:14">
      <c r="C44" t="s">
        <v>214</v>
      </c>
    </row>
    <row r="45" spans="3:14" ht="32.450000000000003" customHeight="1">
      <c r="C45" s="260" t="s">
        <v>215</v>
      </c>
      <c r="D45" s="260"/>
      <c r="E45" s="260"/>
      <c r="F45" s="261"/>
      <c r="G45" s="261"/>
      <c r="H45" s="261"/>
      <c r="I45" s="261"/>
      <c r="J45" s="262" t="s">
        <v>216</v>
      </c>
      <c r="K45" s="263"/>
      <c r="L45" s="264"/>
      <c r="M45" s="265"/>
      <c r="N45" s="266"/>
    </row>
    <row r="46" spans="3:14" ht="32.450000000000003" customHeight="1">
      <c r="C46" s="260" t="s">
        <v>98</v>
      </c>
      <c r="D46" s="260"/>
      <c r="E46" s="260"/>
      <c r="F46" s="261"/>
      <c r="G46" s="261"/>
      <c r="H46" s="261"/>
      <c r="I46" s="261"/>
      <c r="J46" s="262" t="s">
        <v>216</v>
      </c>
      <c r="K46" s="263"/>
      <c r="L46" s="264"/>
      <c r="M46" s="265"/>
      <c r="N46" s="266"/>
    </row>
  </sheetData>
  <mergeCells count="35">
    <mergeCell ref="C46:E46"/>
    <mergeCell ref="F46:I46"/>
    <mergeCell ref="J46:K46"/>
    <mergeCell ref="L46:N46"/>
    <mergeCell ref="E42:F42"/>
    <mergeCell ref="H42:N42"/>
    <mergeCell ref="C45:E45"/>
    <mergeCell ref="F45:I45"/>
    <mergeCell ref="J45:K45"/>
    <mergeCell ref="L45:N45"/>
    <mergeCell ref="E39:F39"/>
    <mergeCell ref="H39:N39"/>
    <mergeCell ref="E40:F40"/>
    <mergeCell ref="H40:N40"/>
    <mergeCell ref="E41:F41"/>
    <mergeCell ref="H41:N41"/>
    <mergeCell ref="H36:N36"/>
    <mergeCell ref="E14:L14"/>
    <mergeCell ref="E21:F21"/>
    <mergeCell ref="E22:F22"/>
    <mergeCell ref="E23:F23"/>
    <mergeCell ref="B26:N26"/>
    <mergeCell ref="C30:N30"/>
    <mergeCell ref="E32:F32"/>
    <mergeCell ref="H32:J32"/>
    <mergeCell ref="E33:F33"/>
    <mergeCell ref="E35:F35"/>
    <mergeCell ref="H35:N35"/>
    <mergeCell ref="E34:F34"/>
    <mergeCell ref="E13:L13"/>
    <mergeCell ref="B3:N3"/>
    <mergeCell ref="C7:N7"/>
    <mergeCell ref="F10:L10"/>
    <mergeCell ref="E11:L11"/>
    <mergeCell ref="E12:L12"/>
  </mergeCells>
  <phoneticPr fontId="2"/>
  <dataValidations count="2">
    <dataValidation imeMode="halfKatakana" allowBlank="1" showInputMessage="1" showErrorMessage="1" sqref="E12:L12"/>
    <dataValidation imeMode="halfAlpha" allowBlank="1" showInputMessage="1" showErrorMessage="1" sqref="F10"/>
  </dataValidations>
  <pageMargins left="0.7" right="0.7" top="0.75" bottom="0.75" header="0.3" footer="0.3"/>
  <pageSetup paperSize="9" scale="77"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39"/>
  <sheetViews>
    <sheetView zoomScale="70" zoomScaleNormal="70" workbookViewId="0">
      <selection activeCell="E8" sqref="E8"/>
    </sheetView>
  </sheetViews>
  <sheetFormatPr defaultRowHeight="14.25"/>
  <cols>
    <col min="1" max="1" width="2.125" customWidth="1"/>
    <col min="2" max="2" width="21.625" customWidth="1"/>
    <col min="3" max="4" width="42.375" customWidth="1"/>
    <col min="5" max="5" width="58.5" bestFit="1" customWidth="1"/>
    <col min="6" max="6" width="49.875" bestFit="1" customWidth="1"/>
    <col min="8" max="8" width="5.625" customWidth="1"/>
    <col min="9" max="9" width="21.75" customWidth="1"/>
    <col min="10" max="12" width="18.125" customWidth="1"/>
    <col min="13" max="13" width="6.625" customWidth="1"/>
    <col min="14" max="14" width="18.625" customWidth="1"/>
    <col min="15" max="15" width="15.125" customWidth="1"/>
    <col min="17" max="18" width="8.75" bestFit="1" customWidth="1"/>
  </cols>
  <sheetData>
    <row r="2" spans="2:20">
      <c r="B2" s="52" t="s">
        <v>55</v>
      </c>
      <c r="C2" s="52" t="s">
        <v>56</v>
      </c>
      <c r="D2" s="52"/>
      <c r="E2" s="52"/>
      <c r="F2" s="52"/>
      <c r="I2" s="31" t="s">
        <v>42</v>
      </c>
      <c r="J2" s="45"/>
      <c r="K2" s="45"/>
      <c r="L2" s="32"/>
      <c r="N2" t="s">
        <v>49</v>
      </c>
    </row>
    <row r="3" spans="2:20">
      <c r="B3" s="97"/>
      <c r="C3" s="98" t="s">
        <v>53</v>
      </c>
      <c r="D3" s="97" t="s">
        <v>157</v>
      </c>
      <c r="E3" s="99" t="s">
        <v>158</v>
      </c>
      <c r="F3" s="100" t="s">
        <v>54</v>
      </c>
      <c r="G3" s="41"/>
      <c r="I3" s="33" t="s">
        <v>58</v>
      </c>
      <c r="J3" s="42" t="s">
        <v>152</v>
      </c>
      <c r="K3" s="42" t="s">
        <v>153</v>
      </c>
      <c r="L3" s="34" t="s">
        <v>59</v>
      </c>
      <c r="N3" s="33"/>
      <c r="O3" s="46">
        <v>0</v>
      </c>
      <c r="P3" s="42"/>
      <c r="Q3" s="42"/>
      <c r="R3" s="34"/>
    </row>
    <row r="4" spans="2:20">
      <c r="B4" s="35" t="s">
        <v>52</v>
      </c>
      <c r="C4" s="43"/>
      <c r="D4" s="43"/>
      <c r="E4" s="43"/>
      <c r="F4" s="36"/>
      <c r="I4" s="35" t="s">
        <v>43</v>
      </c>
      <c r="J4" s="43" t="s">
        <v>155</v>
      </c>
      <c r="K4" s="43" t="s">
        <v>154</v>
      </c>
      <c r="L4" s="36" t="s">
        <v>48</v>
      </c>
      <c r="N4" s="35" t="s">
        <v>43</v>
      </c>
      <c r="O4" s="47">
        <v>160000</v>
      </c>
      <c r="P4" s="47">
        <v>1</v>
      </c>
      <c r="Q4" s="47">
        <v>19</v>
      </c>
      <c r="R4" s="48">
        <v>1</v>
      </c>
    </row>
    <row r="5" spans="2:20">
      <c r="B5" s="35" t="s">
        <v>157</v>
      </c>
      <c r="C5" s="43" t="s">
        <v>159</v>
      </c>
      <c r="D5" s="43" t="s">
        <v>165</v>
      </c>
      <c r="E5" s="43" t="s">
        <v>173</v>
      </c>
      <c r="F5" s="36" t="s">
        <v>177</v>
      </c>
      <c r="I5" s="35" t="s">
        <v>44</v>
      </c>
      <c r="J5" s="43" t="s">
        <v>156</v>
      </c>
      <c r="K5" s="43"/>
      <c r="L5" s="36"/>
      <c r="N5" s="35" t="s">
        <v>44</v>
      </c>
      <c r="O5" s="47">
        <v>530000</v>
      </c>
      <c r="P5" s="47">
        <v>20</v>
      </c>
      <c r="Q5" s="47">
        <v>39</v>
      </c>
      <c r="R5" s="51">
        <v>2</v>
      </c>
    </row>
    <row r="6" spans="2:20">
      <c r="B6" s="53" t="s">
        <v>158</v>
      </c>
      <c r="C6" s="43" t="s">
        <v>164</v>
      </c>
      <c r="D6" s="43" t="s">
        <v>166</v>
      </c>
      <c r="E6" s="43" t="s">
        <v>175</v>
      </c>
      <c r="F6" s="36" t="s">
        <v>178</v>
      </c>
      <c r="I6" s="35" t="s">
        <v>45</v>
      </c>
      <c r="J6" s="43"/>
      <c r="K6" s="43"/>
      <c r="L6" s="36"/>
      <c r="N6" s="35" t="s">
        <v>45</v>
      </c>
      <c r="O6" s="47">
        <v>990000</v>
      </c>
      <c r="P6" s="47">
        <v>40</v>
      </c>
      <c r="Q6" s="47">
        <v>69</v>
      </c>
      <c r="R6" s="51">
        <v>3</v>
      </c>
    </row>
    <row r="7" spans="2:20">
      <c r="B7" s="53" t="s">
        <v>54</v>
      </c>
      <c r="C7" s="43" t="s">
        <v>160</v>
      </c>
      <c r="D7" s="43" t="s">
        <v>167</v>
      </c>
      <c r="E7" s="43" t="s">
        <v>176</v>
      </c>
      <c r="F7" s="36" t="s">
        <v>179</v>
      </c>
      <c r="I7" s="35" t="s">
        <v>46</v>
      </c>
      <c r="J7" s="43"/>
      <c r="K7" s="43"/>
      <c r="L7" s="36"/>
      <c r="N7" s="35" t="s">
        <v>46</v>
      </c>
      <c r="O7" s="47">
        <v>1450000</v>
      </c>
      <c r="P7" s="47">
        <v>70</v>
      </c>
      <c r="Q7" s="47">
        <v>89</v>
      </c>
      <c r="R7" s="51">
        <v>4</v>
      </c>
    </row>
    <row r="8" spans="2:20">
      <c r="B8" s="35"/>
      <c r="C8" s="43" t="s">
        <v>161</v>
      </c>
      <c r="D8" s="43" t="s">
        <v>168</v>
      </c>
      <c r="E8" s="43" t="s">
        <v>174</v>
      </c>
      <c r="F8" s="36" t="s">
        <v>180</v>
      </c>
      <c r="I8" s="37" t="s">
        <v>47</v>
      </c>
      <c r="J8" s="44"/>
      <c r="K8" s="44"/>
      <c r="L8" s="38"/>
      <c r="N8" s="35" t="s">
        <v>47</v>
      </c>
      <c r="O8" s="47">
        <v>1820000</v>
      </c>
      <c r="P8" s="47">
        <v>90</v>
      </c>
      <c r="Q8" s="47">
        <v>999</v>
      </c>
      <c r="R8" s="51">
        <v>5</v>
      </c>
    </row>
    <row r="9" spans="2:20">
      <c r="B9" s="35"/>
      <c r="C9" s="43" t="s">
        <v>162</v>
      </c>
      <c r="D9" s="43" t="s">
        <v>171</v>
      </c>
      <c r="E9" s="36" t="s">
        <v>181</v>
      </c>
      <c r="F9" s="36"/>
      <c r="J9" s="40"/>
      <c r="N9" s="35" t="s">
        <v>48</v>
      </c>
      <c r="O9" s="47">
        <v>80000</v>
      </c>
      <c r="P9" s="47"/>
      <c r="Q9" s="43"/>
      <c r="R9" s="51">
        <v>31</v>
      </c>
    </row>
    <row r="10" spans="2:20">
      <c r="B10" s="35"/>
      <c r="C10" s="43" t="s">
        <v>163</v>
      </c>
      <c r="D10" s="43" t="s">
        <v>172</v>
      </c>
      <c r="E10" s="36" t="s">
        <v>182</v>
      </c>
      <c r="F10" s="36"/>
      <c r="J10" s="40"/>
      <c r="N10" s="35" t="s">
        <v>154</v>
      </c>
      <c r="O10" s="47">
        <v>80000</v>
      </c>
      <c r="P10" s="47"/>
      <c r="Q10" s="47"/>
      <c r="R10" s="48">
        <v>41</v>
      </c>
    </row>
    <row r="11" spans="2:20">
      <c r="B11" s="35"/>
      <c r="C11" s="43"/>
      <c r="D11" s="43" t="s">
        <v>169</v>
      </c>
      <c r="E11" s="36" t="s">
        <v>183</v>
      </c>
      <c r="F11" s="36"/>
      <c r="J11" s="40"/>
      <c r="N11" s="35" t="s">
        <v>155</v>
      </c>
      <c r="O11" s="47">
        <v>110000</v>
      </c>
      <c r="P11" s="47">
        <v>1</v>
      </c>
      <c r="Q11" s="47">
        <v>35</v>
      </c>
      <c r="R11" s="48">
        <v>11</v>
      </c>
    </row>
    <row r="12" spans="2:20">
      <c r="B12" s="35"/>
      <c r="C12" s="43"/>
      <c r="D12" s="43" t="s">
        <v>170</v>
      </c>
      <c r="E12" s="36" t="s">
        <v>184</v>
      </c>
      <c r="F12" s="36"/>
      <c r="J12" s="40"/>
      <c r="N12" s="37" t="s">
        <v>156</v>
      </c>
      <c r="O12" s="49">
        <v>230000</v>
      </c>
      <c r="P12" s="49">
        <v>36</v>
      </c>
      <c r="Q12" s="49">
        <v>999</v>
      </c>
      <c r="R12" s="50">
        <v>12</v>
      </c>
    </row>
    <row r="13" spans="2:20">
      <c r="B13" s="35"/>
      <c r="C13" s="43"/>
      <c r="D13" s="43"/>
      <c r="E13" s="43"/>
      <c r="F13" s="36"/>
      <c r="J13" s="40"/>
      <c r="N13" s="43"/>
      <c r="O13" s="47"/>
      <c r="P13" s="47"/>
      <c r="Q13" s="47"/>
      <c r="R13" s="47"/>
      <c r="S13" s="43"/>
      <c r="T13" s="43"/>
    </row>
    <row r="14" spans="2:20">
      <c r="B14" s="35"/>
      <c r="C14" s="43"/>
      <c r="D14" s="43"/>
      <c r="E14" s="43"/>
      <c r="F14" s="36"/>
      <c r="J14" s="40"/>
      <c r="N14" s="43"/>
      <c r="O14" s="47"/>
      <c r="P14" s="47"/>
      <c r="Q14" s="47"/>
      <c r="R14" s="47"/>
      <c r="S14" s="43"/>
      <c r="T14" s="43"/>
    </row>
    <row r="15" spans="2:20">
      <c r="B15" s="35"/>
      <c r="C15" s="43"/>
      <c r="D15" s="43"/>
      <c r="E15" s="43"/>
      <c r="F15" s="36"/>
      <c r="J15" s="40"/>
      <c r="N15" s="43"/>
      <c r="O15" s="47"/>
      <c r="P15" s="47"/>
      <c r="Q15" s="47"/>
      <c r="R15" s="47"/>
      <c r="S15" s="43"/>
      <c r="T15" s="43"/>
    </row>
    <row r="16" spans="2:20">
      <c r="B16" s="35"/>
      <c r="C16" s="43"/>
      <c r="D16" s="43"/>
      <c r="E16" s="43"/>
      <c r="F16" s="36"/>
      <c r="J16" s="40"/>
      <c r="N16" s="43"/>
      <c r="O16" s="47"/>
      <c r="P16" s="47"/>
      <c r="Q16" s="47"/>
      <c r="R16" s="47"/>
      <c r="S16" s="43"/>
      <c r="T16" s="43"/>
    </row>
    <row r="17" spans="2:20">
      <c r="B17" s="37"/>
      <c r="C17" s="44"/>
      <c r="D17" s="44"/>
      <c r="E17" s="44"/>
      <c r="F17" s="38"/>
      <c r="J17" s="40"/>
      <c r="N17" s="43"/>
      <c r="O17" s="47"/>
      <c r="P17" s="47"/>
      <c r="Q17" s="47"/>
      <c r="R17" s="47"/>
      <c r="S17" s="43"/>
      <c r="T17" s="43"/>
    </row>
    <row r="18" spans="2:20">
      <c r="B18" s="43"/>
      <c r="C18" s="43"/>
      <c r="D18" s="43"/>
      <c r="E18" s="43"/>
      <c r="F18" s="43"/>
      <c r="J18" s="40"/>
      <c r="N18" s="43"/>
      <c r="O18" s="43"/>
      <c r="P18" s="47"/>
      <c r="Q18" s="43"/>
      <c r="R18" s="43"/>
      <c r="S18" s="43"/>
      <c r="T18" s="43"/>
    </row>
    <row r="19" spans="2:20" hidden="1">
      <c r="B19" s="43"/>
      <c r="C19" s="43"/>
      <c r="D19" s="43"/>
      <c r="E19" s="43"/>
      <c r="F19" s="43"/>
      <c r="J19" s="40"/>
      <c r="N19" s="43"/>
      <c r="O19" s="43"/>
      <c r="P19" s="47"/>
      <c r="Q19" s="43"/>
      <c r="R19" s="43"/>
      <c r="S19" s="43"/>
      <c r="T19" s="43"/>
    </row>
    <row r="20" spans="2:20" hidden="1">
      <c r="B20" s="43" t="s">
        <v>187</v>
      </c>
      <c r="C20" s="43"/>
      <c r="D20" s="43"/>
      <c r="E20" s="43"/>
      <c r="F20" s="43"/>
      <c r="J20" s="40"/>
      <c r="N20" s="43"/>
      <c r="O20" s="43"/>
      <c r="P20" s="47"/>
      <c r="Q20" s="47"/>
      <c r="R20" s="47"/>
      <c r="S20" s="43"/>
      <c r="T20" s="43"/>
    </row>
    <row r="21" spans="2:20" hidden="1">
      <c r="B21" s="43" t="s">
        <v>188</v>
      </c>
      <c r="C21" s="43"/>
      <c r="D21" s="43"/>
      <c r="E21" s="43"/>
      <c r="F21" s="43"/>
      <c r="P21" s="40"/>
      <c r="Q21" s="40"/>
      <c r="R21" s="40"/>
    </row>
    <row r="22" spans="2:20" hidden="1">
      <c r="B22" s="43"/>
      <c r="C22" s="43"/>
      <c r="D22" s="43"/>
      <c r="E22" s="43"/>
      <c r="F22" s="43"/>
    </row>
    <row r="23" spans="2:20" hidden="1">
      <c r="B23" s="43"/>
      <c r="C23" s="43"/>
      <c r="D23" s="43"/>
      <c r="E23" s="43"/>
      <c r="F23" s="43"/>
    </row>
    <row r="24" spans="2:20">
      <c r="B24" s="43"/>
      <c r="C24" s="43"/>
      <c r="D24" s="43"/>
      <c r="E24" s="43"/>
      <c r="F24" s="43"/>
    </row>
    <row r="25" spans="2:20">
      <c r="B25" s="43"/>
      <c r="C25" s="43"/>
      <c r="D25" s="43"/>
      <c r="E25" s="43"/>
      <c r="F25" s="43"/>
    </row>
    <row r="26" spans="2:20">
      <c r="B26" s="43"/>
      <c r="C26" s="43"/>
      <c r="D26" s="43"/>
      <c r="E26" s="43"/>
      <c r="F26" s="43"/>
    </row>
    <row r="27" spans="2:20">
      <c r="B27" s="43"/>
      <c r="C27" s="43"/>
      <c r="D27" s="43"/>
      <c r="E27" s="43"/>
      <c r="F27" s="43"/>
    </row>
    <row r="28" spans="2:20">
      <c r="B28" s="43"/>
      <c r="C28" s="43"/>
      <c r="D28" s="43"/>
      <c r="E28" s="43"/>
      <c r="F28" s="43"/>
    </row>
    <row r="29" spans="2:20">
      <c r="B29" s="43"/>
      <c r="C29" s="43"/>
      <c r="D29" s="43"/>
      <c r="E29" s="43"/>
      <c r="F29" s="43"/>
    </row>
    <row r="30" spans="2:20">
      <c r="B30" s="43"/>
      <c r="C30" s="43"/>
      <c r="D30" s="43"/>
      <c r="E30" s="43"/>
      <c r="F30" s="43"/>
    </row>
    <row r="31" spans="2:20">
      <c r="B31" s="43"/>
      <c r="C31" s="43"/>
      <c r="D31" s="43"/>
      <c r="E31" s="43"/>
      <c r="F31" s="43"/>
    </row>
    <row r="32" spans="2:20">
      <c r="B32" s="43"/>
      <c r="C32" s="43"/>
      <c r="D32" s="43"/>
      <c r="E32" s="43"/>
      <c r="F32" s="43"/>
    </row>
    <row r="33" spans="2:6">
      <c r="B33" s="43"/>
      <c r="C33" s="43"/>
      <c r="D33" s="43"/>
      <c r="E33" s="43"/>
      <c r="F33" s="43"/>
    </row>
    <row r="34" spans="2:6">
      <c r="B34" s="43"/>
      <c r="C34" s="43"/>
      <c r="D34" s="43"/>
      <c r="E34" s="43"/>
      <c r="F34" s="43"/>
    </row>
    <row r="35" spans="2:6">
      <c r="B35" s="43"/>
      <c r="C35" s="43"/>
      <c r="D35" s="43"/>
      <c r="E35" s="43"/>
      <c r="F35" s="43"/>
    </row>
    <row r="36" spans="2:6">
      <c r="B36" s="43"/>
      <c r="C36" s="43"/>
      <c r="D36" s="43"/>
      <c r="E36" s="43"/>
      <c r="F36" s="43"/>
    </row>
    <row r="37" spans="2:6">
      <c r="B37" s="43"/>
      <c r="C37" s="43"/>
      <c r="D37" s="43"/>
      <c r="E37" s="43"/>
      <c r="F37" s="43"/>
    </row>
    <row r="38" spans="2:6">
      <c r="B38" s="43"/>
      <c r="C38" s="43"/>
      <c r="D38" s="43"/>
      <c r="E38" s="43"/>
      <c r="F38" s="43"/>
    </row>
    <row r="39" spans="2:6">
      <c r="B39" s="43"/>
      <c r="C39" s="43"/>
      <c r="D39" s="43"/>
      <c r="E39" s="43"/>
      <c r="F39" s="43"/>
    </row>
  </sheetData>
  <sortState sortMethod="stroke" ref="N4:Q17">
    <sortCondition ref="N4:N17"/>
  </sortState>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75"/>
  <sheetViews>
    <sheetView view="pageBreakPreview" zoomScale="55" zoomScaleNormal="40" zoomScaleSheetLayoutView="55" workbookViewId="0">
      <pane xSplit="1" ySplit="4" topLeftCell="B5" activePane="bottomRight" state="frozen"/>
      <selection activeCell="H36" sqref="H36:N36"/>
      <selection pane="topRight" activeCell="H36" sqref="H36:N36"/>
      <selection pane="bottomLeft" activeCell="H36" sqref="H36:N36"/>
      <selection pane="bottomRight" activeCell="H36" sqref="H36:N36"/>
    </sheetView>
  </sheetViews>
  <sheetFormatPr defaultRowHeight="14.25"/>
  <cols>
    <col min="1" max="1" width="5" customWidth="1"/>
    <col min="2" max="2" width="11.875" style="89" customWidth="1"/>
    <col min="3" max="14" width="12.375" customWidth="1"/>
    <col min="15" max="15" width="12.875" customWidth="1"/>
    <col min="16" max="37" width="12.375" customWidth="1"/>
    <col min="38" max="38" width="49.25" customWidth="1"/>
    <col min="39" max="77" width="9.25" customWidth="1"/>
  </cols>
  <sheetData>
    <row r="1" spans="1:38">
      <c r="A1" t="s">
        <v>75</v>
      </c>
    </row>
    <row r="3" spans="1:38" s="88" customFormat="1">
      <c r="B3" s="88" t="s">
        <v>144</v>
      </c>
      <c r="C3" s="88" t="s">
        <v>76</v>
      </c>
      <c r="D3" s="88" t="s">
        <v>77</v>
      </c>
      <c r="E3" s="88" t="s">
        <v>94</v>
      </c>
      <c r="F3" s="88" t="s">
        <v>78</v>
      </c>
      <c r="G3" s="88" t="s">
        <v>79</v>
      </c>
      <c r="H3" s="88" t="s">
        <v>80</v>
      </c>
      <c r="I3" s="88" t="s">
        <v>81</v>
      </c>
      <c r="J3" s="88" t="s">
        <v>84</v>
      </c>
      <c r="K3" s="88" t="s">
        <v>85</v>
      </c>
      <c r="L3" s="88" t="s">
        <v>86</v>
      </c>
      <c r="M3" s="88" t="s">
        <v>87</v>
      </c>
      <c r="N3" s="88" t="s">
        <v>110</v>
      </c>
      <c r="O3" s="88" t="s">
        <v>112</v>
      </c>
      <c r="P3" s="88" t="s">
        <v>113</v>
      </c>
      <c r="Q3" s="88" t="s">
        <v>133</v>
      </c>
      <c r="R3" s="88" t="s">
        <v>114</v>
      </c>
      <c r="S3" s="88" t="s">
        <v>115</v>
      </c>
      <c r="T3" s="88" t="s">
        <v>116</v>
      </c>
      <c r="U3" s="88" t="s">
        <v>117</v>
      </c>
      <c r="V3" s="88" t="s">
        <v>118</v>
      </c>
      <c r="W3" s="88" t="s">
        <v>120</v>
      </c>
      <c r="X3" s="88" t="s">
        <v>119</v>
      </c>
      <c r="Y3" s="88" t="s">
        <v>121</v>
      </c>
    </row>
    <row r="4" spans="1:38" s="79" customFormat="1" ht="42.95" customHeight="1">
      <c r="B4" s="90" t="s">
        <v>143</v>
      </c>
      <c r="C4" s="80" t="s">
        <v>74</v>
      </c>
      <c r="D4" s="80" t="s">
        <v>89</v>
      </c>
      <c r="E4" s="80" t="s">
        <v>90</v>
      </c>
      <c r="F4" s="80" t="s">
        <v>91</v>
      </c>
      <c r="G4" s="80" t="s">
        <v>92</v>
      </c>
      <c r="H4" s="80" t="s">
        <v>95</v>
      </c>
      <c r="I4" s="80" t="s">
        <v>96</v>
      </c>
      <c r="J4" s="80" t="s">
        <v>97</v>
      </c>
      <c r="K4" s="80" t="s">
        <v>82</v>
      </c>
      <c r="L4" s="80" t="s">
        <v>98</v>
      </c>
      <c r="M4" s="80" t="s">
        <v>83</v>
      </c>
      <c r="N4" s="80" t="s">
        <v>111</v>
      </c>
      <c r="O4" s="80" t="s">
        <v>49</v>
      </c>
      <c r="P4" s="80" t="s">
        <v>100</v>
      </c>
      <c r="Q4" s="80" t="s">
        <v>101</v>
      </c>
      <c r="R4" s="80" t="s">
        <v>102</v>
      </c>
      <c r="S4" s="80" t="s">
        <v>103</v>
      </c>
      <c r="T4" s="80" t="s">
        <v>104</v>
      </c>
      <c r="U4" s="80" t="s">
        <v>105</v>
      </c>
      <c r="V4" s="80" t="s">
        <v>106</v>
      </c>
      <c r="W4" s="80" t="s">
        <v>107</v>
      </c>
      <c r="X4" s="80" t="s">
        <v>108</v>
      </c>
      <c r="Y4" s="80" t="s">
        <v>109</v>
      </c>
      <c r="Z4" s="81" t="s">
        <v>141</v>
      </c>
      <c r="AA4" s="82" t="s">
        <v>134</v>
      </c>
      <c r="AB4" s="82" t="s">
        <v>217</v>
      </c>
      <c r="AC4" s="82" t="s">
        <v>135</v>
      </c>
      <c r="AD4" s="82" t="s">
        <v>149</v>
      </c>
      <c r="AE4" s="82" t="s">
        <v>136</v>
      </c>
      <c r="AF4" s="82" t="s">
        <v>137</v>
      </c>
      <c r="AG4" s="82" t="s">
        <v>138</v>
      </c>
      <c r="AH4" s="82" t="s">
        <v>139</v>
      </c>
      <c r="AI4" s="82" t="s">
        <v>140</v>
      </c>
      <c r="AJ4" s="82" t="s">
        <v>99</v>
      </c>
      <c r="AK4" s="82" t="s">
        <v>63</v>
      </c>
      <c r="AL4" s="82" t="s">
        <v>238</v>
      </c>
    </row>
    <row r="5" spans="1:38" s="83" customFormat="1" ht="37.5" customHeight="1">
      <c r="B5" s="91" t="str">
        <f ca="1">IF($AC5=0,"",INDIRECT("申請書兼請求書!"&amp;B$3))</f>
        <v/>
      </c>
      <c r="C5" s="84" t="str">
        <f ca="1">IF($AC5=0,"",INDIRECT("申請書兼請求書!"&amp;C$3))</f>
        <v/>
      </c>
      <c r="D5" s="84" t="str">
        <f ca="1">IF($AC5=0,"",INDIRECT("申請書兼請求書!"&amp;D$3))</f>
        <v/>
      </c>
      <c r="E5" s="84" t="str">
        <f t="shared" ref="D5:Y16" ca="1" si="0">IF($AC5=0,"",INDIRECT("申請書兼請求書!"&amp;E$3))</f>
        <v/>
      </c>
      <c r="F5" s="84" t="str">
        <f t="shared" ca="1" si="0"/>
        <v/>
      </c>
      <c r="G5" s="84" t="str">
        <f t="shared" ca="1" si="0"/>
        <v/>
      </c>
      <c r="H5" s="84" t="str">
        <f t="shared" ca="1" si="0"/>
        <v/>
      </c>
      <c r="I5" s="84" t="str">
        <f t="shared" ca="1" si="0"/>
        <v/>
      </c>
      <c r="J5" s="84" t="str">
        <f t="shared" ca="1" si="0"/>
        <v/>
      </c>
      <c r="K5" s="84" t="str">
        <f t="shared" ca="1" si="0"/>
        <v/>
      </c>
      <c r="L5" s="84" t="str">
        <f t="shared" ca="1" si="0"/>
        <v/>
      </c>
      <c r="M5" s="84" t="str">
        <f t="shared" ca="1" si="0"/>
        <v/>
      </c>
      <c r="N5" s="84" t="str">
        <f t="shared" ca="1" si="0"/>
        <v/>
      </c>
      <c r="O5" s="93" t="str">
        <f t="shared" ca="1" si="0"/>
        <v/>
      </c>
      <c r="P5" s="84" t="str">
        <f t="shared" ca="1" si="0"/>
        <v/>
      </c>
      <c r="Q5" s="84" t="str">
        <f t="shared" ca="1" si="0"/>
        <v/>
      </c>
      <c r="R5" s="84" t="str">
        <f t="shared" ca="1" si="0"/>
        <v/>
      </c>
      <c r="S5" s="84" t="str">
        <f t="shared" ca="1" si="0"/>
        <v/>
      </c>
      <c r="T5" s="84" t="str">
        <f t="shared" ca="1" si="0"/>
        <v/>
      </c>
      <c r="U5" s="94" t="str">
        <f t="shared" ca="1" si="0"/>
        <v/>
      </c>
      <c r="V5" s="84" t="str">
        <f t="shared" ca="1" si="0"/>
        <v/>
      </c>
      <c r="W5" s="84" t="str">
        <f t="shared" ca="1" si="0"/>
        <v/>
      </c>
      <c r="X5" s="84" t="str">
        <f t="shared" ca="1" si="0"/>
        <v/>
      </c>
      <c r="Y5" s="109" t="str">
        <f t="shared" ca="1" si="0"/>
        <v/>
      </c>
      <c r="Z5" s="84"/>
      <c r="AA5" s="85">
        <f>'申請・実績一覧 '!B5</f>
        <v>1</v>
      </c>
      <c r="AB5" s="85">
        <f>'申請・実績一覧 '!C5</f>
        <v>0</v>
      </c>
      <c r="AC5" s="85">
        <f>'申請・実績一覧 '!D5</f>
        <v>0</v>
      </c>
      <c r="AD5" s="85">
        <f>'申請・実績一覧 '!E5</f>
        <v>0</v>
      </c>
      <c r="AE5" s="85">
        <f>'申請・実績一覧 '!F5</f>
        <v>0</v>
      </c>
      <c r="AF5" s="85">
        <f>'申請・実績一覧 '!G5</f>
        <v>0</v>
      </c>
      <c r="AG5" s="85">
        <f>'申請・実績一覧 '!H5</f>
        <v>0</v>
      </c>
      <c r="AH5" s="85">
        <f>'申請・実績一覧 '!I5</f>
        <v>0</v>
      </c>
      <c r="AI5" s="85">
        <f>'申請・実績一覧 '!J5</f>
        <v>0</v>
      </c>
      <c r="AJ5" s="85" t="str">
        <f>'申請・実績一覧 '!L5</f>
        <v/>
      </c>
      <c r="AK5" s="85">
        <f>'申請・実績一覧 '!M5</f>
        <v>0</v>
      </c>
      <c r="AL5" s="85" t="str">
        <f>'申請・実績一覧 '!N5</f>
        <v/>
      </c>
    </row>
    <row r="6" spans="1:38" s="86" customFormat="1" ht="37.5" customHeight="1">
      <c r="B6" s="92" t="str">
        <f t="shared" ref="B6:Q60" ca="1" si="1">IF($AC6=0,"",INDIRECT("申請書兼請求書!"&amp;B$3))</f>
        <v/>
      </c>
      <c r="C6" s="84" t="str">
        <f t="shared" ref="C6:R31" ca="1" si="2">IF($AC6=0,"",INDIRECT("申請書兼請求書!"&amp;C$3))</f>
        <v/>
      </c>
      <c r="D6" s="84" t="str">
        <f t="shared" ca="1" si="0"/>
        <v/>
      </c>
      <c r="E6" s="84" t="str">
        <f t="shared" ca="1" si="0"/>
        <v/>
      </c>
      <c r="F6" s="84" t="str">
        <f t="shared" ca="1" si="0"/>
        <v/>
      </c>
      <c r="G6" s="84" t="str">
        <f t="shared" ca="1" si="0"/>
        <v/>
      </c>
      <c r="H6" s="84" t="str">
        <f t="shared" ca="1" si="0"/>
        <v/>
      </c>
      <c r="I6" s="84" t="str">
        <f t="shared" ca="1" si="0"/>
        <v/>
      </c>
      <c r="J6" s="84" t="str">
        <f t="shared" ca="1" si="0"/>
        <v/>
      </c>
      <c r="K6" s="84" t="str">
        <f t="shared" ca="1" si="0"/>
        <v/>
      </c>
      <c r="L6" s="84" t="str">
        <f t="shared" ca="1" si="0"/>
        <v/>
      </c>
      <c r="M6" s="84" t="str">
        <f t="shared" ca="1" si="0"/>
        <v/>
      </c>
      <c r="N6" s="84" t="str">
        <f t="shared" ca="1" si="0"/>
        <v/>
      </c>
      <c r="O6" s="93" t="str">
        <f t="shared" ca="1" si="0"/>
        <v/>
      </c>
      <c r="P6" s="84" t="str">
        <f t="shared" ca="1" si="0"/>
        <v/>
      </c>
      <c r="Q6" s="84" t="str">
        <f t="shared" ca="1" si="0"/>
        <v/>
      </c>
      <c r="R6" s="84" t="str">
        <f t="shared" ca="1" si="0"/>
        <v/>
      </c>
      <c r="S6" s="84" t="str">
        <f t="shared" ca="1" si="0"/>
        <v/>
      </c>
      <c r="T6" s="84" t="str">
        <f t="shared" ca="1" si="0"/>
        <v/>
      </c>
      <c r="U6" s="94" t="str">
        <f t="shared" ca="1" si="0"/>
        <v/>
      </c>
      <c r="V6" s="84" t="str">
        <f t="shared" ca="1" si="0"/>
        <v/>
      </c>
      <c r="W6" s="84" t="str">
        <f t="shared" ca="1" si="0"/>
        <v/>
      </c>
      <c r="X6" s="84" t="str">
        <f t="shared" ca="1" si="0"/>
        <v/>
      </c>
      <c r="Y6" s="109" t="str">
        <f t="shared" ca="1" si="0"/>
        <v/>
      </c>
      <c r="Z6" s="87"/>
      <c r="AA6" s="85">
        <f>'申請・実績一覧 '!B6</f>
        <v>2</v>
      </c>
      <c r="AB6" s="85">
        <f>'申請・実績一覧 '!C6</f>
        <v>0</v>
      </c>
      <c r="AC6" s="85">
        <f>'申請・実績一覧 '!D6</f>
        <v>0</v>
      </c>
      <c r="AD6" s="85">
        <f>'申請・実績一覧 '!E6</f>
        <v>0</v>
      </c>
      <c r="AE6" s="85">
        <f>'申請・実績一覧 '!F6</f>
        <v>0</v>
      </c>
      <c r="AF6" s="85">
        <f>'申請・実績一覧 '!G6</f>
        <v>0</v>
      </c>
      <c r="AG6" s="85">
        <f>'申請・実績一覧 '!H6</f>
        <v>0</v>
      </c>
      <c r="AH6" s="85">
        <f>'申請・実績一覧 '!I6</f>
        <v>0</v>
      </c>
      <c r="AI6" s="85">
        <f>'申請・実績一覧 '!J6</f>
        <v>0</v>
      </c>
      <c r="AJ6" s="85" t="str">
        <f>'申請・実績一覧 '!L6</f>
        <v/>
      </c>
      <c r="AK6" s="85">
        <f>'申請・実績一覧 '!M6</f>
        <v>0</v>
      </c>
      <c r="AL6" s="85" t="str">
        <f>'申請・実績一覧 '!N6</f>
        <v/>
      </c>
    </row>
    <row r="7" spans="1:38" s="86" customFormat="1" ht="37.5" customHeight="1">
      <c r="B7" s="92" t="str">
        <f t="shared" ca="1" si="1"/>
        <v/>
      </c>
      <c r="C7" s="84" t="str">
        <f t="shared" ca="1" si="2"/>
        <v/>
      </c>
      <c r="D7" s="84" t="str">
        <f t="shared" ca="1" si="0"/>
        <v/>
      </c>
      <c r="E7" s="84" t="str">
        <f t="shared" ca="1" si="0"/>
        <v/>
      </c>
      <c r="F7" s="84" t="str">
        <f t="shared" ca="1" si="0"/>
        <v/>
      </c>
      <c r="G7" s="84" t="str">
        <f t="shared" ca="1" si="0"/>
        <v/>
      </c>
      <c r="H7" s="84" t="str">
        <f t="shared" ca="1" si="0"/>
        <v/>
      </c>
      <c r="I7" s="84" t="str">
        <f t="shared" ca="1" si="0"/>
        <v/>
      </c>
      <c r="J7" s="84" t="str">
        <f t="shared" ca="1" si="0"/>
        <v/>
      </c>
      <c r="K7" s="84" t="str">
        <f t="shared" ca="1" si="0"/>
        <v/>
      </c>
      <c r="L7" s="84" t="str">
        <f t="shared" ca="1" si="0"/>
        <v/>
      </c>
      <c r="M7" s="84" t="str">
        <f t="shared" ca="1" si="0"/>
        <v/>
      </c>
      <c r="N7" s="84" t="str">
        <f t="shared" ca="1" si="0"/>
        <v/>
      </c>
      <c r="O7" s="93" t="str">
        <f t="shared" ca="1" si="0"/>
        <v/>
      </c>
      <c r="P7" s="84" t="str">
        <f t="shared" ca="1" si="0"/>
        <v/>
      </c>
      <c r="Q7" s="84" t="str">
        <f t="shared" ca="1" si="0"/>
        <v/>
      </c>
      <c r="R7" s="84" t="str">
        <f t="shared" ca="1" si="0"/>
        <v/>
      </c>
      <c r="S7" s="84" t="str">
        <f t="shared" ca="1" si="0"/>
        <v/>
      </c>
      <c r="T7" s="84" t="str">
        <f t="shared" ca="1" si="0"/>
        <v/>
      </c>
      <c r="U7" s="94" t="str">
        <f t="shared" ca="1" si="0"/>
        <v/>
      </c>
      <c r="V7" s="84" t="str">
        <f t="shared" ca="1" si="0"/>
        <v/>
      </c>
      <c r="W7" s="84" t="str">
        <f t="shared" ca="1" si="0"/>
        <v/>
      </c>
      <c r="X7" s="84" t="str">
        <f t="shared" ca="1" si="0"/>
        <v/>
      </c>
      <c r="Y7" s="109" t="str">
        <f t="shared" ca="1" si="0"/>
        <v/>
      </c>
      <c r="Z7" s="87"/>
      <c r="AA7" s="85">
        <f>'申請・実績一覧 '!B7</f>
        <v>3</v>
      </c>
      <c r="AB7" s="85">
        <f>'申請・実績一覧 '!C7</f>
        <v>0</v>
      </c>
      <c r="AC7" s="85">
        <f>'申請・実績一覧 '!D7</f>
        <v>0</v>
      </c>
      <c r="AD7" s="85">
        <f>'申請・実績一覧 '!E7</f>
        <v>0</v>
      </c>
      <c r="AE7" s="85">
        <f>'申請・実績一覧 '!F7</f>
        <v>0</v>
      </c>
      <c r="AF7" s="85">
        <f>'申請・実績一覧 '!G7</f>
        <v>0</v>
      </c>
      <c r="AG7" s="85">
        <f>'申請・実績一覧 '!H7</f>
        <v>0</v>
      </c>
      <c r="AH7" s="85">
        <f>'申請・実績一覧 '!I7</f>
        <v>0</v>
      </c>
      <c r="AI7" s="85">
        <f>'申請・実績一覧 '!J7</f>
        <v>0</v>
      </c>
      <c r="AJ7" s="85" t="str">
        <f>'申請・実績一覧 '!L7</f>
        <v/>
      </c>
      <c r="AK7" s="85">
        <f>'申請・実績一覧 '!M7</f>
        <v>0</v>
      </c>
      <c r="AL7" s="85" t="str">
        <f>'申請・実績一覧 '!N7</f>
        <v/>
      </c>
    </row>
    <row r="8" spans="1:38" s="86" customFormat="1" ht="37.5" customHeight="1">
      <c r="B8" s="92" t="str">
        <f t="shared" ca="1" si="1"/>
        <v/>
      </c>
      <c r="C8" s="84" t="str">
        <f t="shared" ca="1" si="2"/>
        <v/>
      </c>
      <c r="D8" s="84" t="str">
        <f t="shared" ca="1" si="0"/>
        <v/>
      </c>
      <c r="E8" s="84" t="str">
        <f t="shared" ca="1" si="0"/>
        <v/>
      </c>
      <c r="F8" s="84" t="str">
        <f t="shared" ca="1" si="0"/>
        <v/>
      </c>
      <c r="G8" s="84" t="str">
        <f t="shared" ca="1" si="0"/>
        <v/>
      </c>
      <c r="H8" s="84" t="str">
        <f t="shared" ca="1" si="0"/>
        <v/>
      </c>
      <c r="I8" s="84" t="str">
        <f t="shared" ca="1" si="0"/>
        <v/>
      </c>
      <c r="J8" s="84" t="str">
        <f t="shared" ca="1" si="0"/>
        <v/>
      </c>
      <c r="K8" s="84" t="str">
        <f t="shared" ca="1" si="0"/>
        <v/>
      </c>
      <c r="L8" s="84" t="str">
        <f t="shared" ca="1" si="0"/>
        <v/>
      </c>
      <c r="M8" s="84" t="str">
        <f t="shared" ca="1" si="0"/>
        <v/>
      </c>
      <c r="N8" s="84" t="str">
        <f t="shared" ca="1" si="0"/>
        <v/>
      </c>
      <c r="O8" s="93" t="str">
        <f t="shared" ca="1" si="0"/>
        <v/>
      </c>
      <c r="P8" s="84" t="str">
        <f t="shared" ca="1" si="0"/>
        <v/>
      </c>
      <c r="Q8" s="84" t="str">
        <f t="shared" ca="1" si="0"/>
        <v/>
      </c>
      <c r="R8" s="84" t="str">
        <f t="shared" ca="1" si="0"/>
        <v/>
      </c>
      <c r="S8" s="84" t="str">
        <f t="shared" ca="1" si="0"/>
        <v/>
      </c>
      <c r="T8" s="84" t="str">
        <f t="shared" ca="1" si="0"/>
        <v/>
      </c>
      <c r="U8" s="94" t="str">
        <f t="shared" ca="1" si="0"/>
        <v/>
      </c>
      <c r="V8" s="84" t="str">
        <f t="shared" ca="1" si="0"/>
        <v/>
      </c>
      <c r="W8" s="84" t="str">
        <f t="shared" ca="1" si="0"/>
        <v/>
      </c>
      <c r="X8" s="84" t="str">
        <f t="shared" ca="1" si="0"/>
        <v/>
      </c>
      <c r="Y8" s="109" t="str">
        <f t="shared" ca="1" si="0"/>
        <v/>
      </c>
      <c r="Z8" s="87"/>
      <c r="AA8" s="85">
        <f>'申請・実績一覧 '!B8</f>
        <v>4</v>
      </c>
      <c r="AB8" s="85">
        <f>'申請・実績一覧 '!C8</f>
        <v>0</v>
      </c>
      <c r="AC8" s="85">
        <f>'申請・実績一覧 '!D8</f>
        <v>0</v>
      </c>
      <c r="AD8" s="85">
        <f>'申請・実績一覧 '!E8</f>
        <v>0</v>
      </c>
      <c r="AE8" s="85">
        <f>'申請・実績一覧 '!F8</f>
        <v>0</v>
      </c>
      <c r="AF8" s="85">
        <f>'申請・実績一覧 '!G8</f>
        <v>0</v>
      </c>
      <c r="AG8" s="85">
        <f>'申請・実績一覧 '!H8</f>
        <v>0</v>
      </c>
      <c r="AH8" s="85">
        <f>'申請・実績一覧 '!I8</f>
        <v>0</v>
      </c>
      <c r="AI8" s="85">
        <f>'申請・実績一覧 '!J8</f>
        <v>0</v>
      </c>
      <c r="AJ8" s="85" t="str">
        <f>'申請・実績一覧 '!L8</f>
        <v/>
      </c>
      <c r="AK8" s="85">
        <f>'申請・実績一覧 '!M8</f>
        <v>0</v>
      </c>
      <c r="AL8" s="85" t="str">
        <f>'申請・実績一覧 '!N8</f>
        <v/>
      </c>
    </row>
    <row r="9" spans="1:38" s="86" customFormat="1" ht="37.5" customHeight="1">
      <c r="B9" s="92" t="str">
        <f t="shared" ca="1" si="1"/>
        <v/>
      </c>
      <c r="C9" s="84" t="str">
        <f t="shared" ca="1" si="2"/>
        <v/>
      </c>
      <c r="D9" s="84" t="str">
        <f t="shared" ca="1" si="0"/>
        <v/>
      </c>
      <c r="E9" s="84" t="str">
        <f t="shared" ca="1" si="0"/>
        <v/>
      </c>
      <c r="F9" s="84" t="str">
        <f t="shared" ca="1" si="0"/>
        <v/>
      </c>
      <c r="G9" s="84" t="str">
        <f t="shared" ca="1" si="0"/>
        <v/>
      </c>
      <c r="H9" s="84" t="str">
        <f t="shared" ca="1" si="0"/>
        <v/>
      </c>
      <c r="I9" s="84" t="str">
        <f t="shared" ca="1" si="0"/>
        <v/>
      </c>
      <c r="J9" s="84" t="str">
        <f t="shared" ca="1" si="0"/>
        <v/>
      </c>
      <c r="K9" s="84" t="str">
        <f t="shared" ca="1" si="0"/>
        <v/>
      </c>
      <c r="L9" s="84" t="str">
        <f t="shared" ca="1" si="0"/>
        <v/>
      </c>
      <c r="M9" s="84" t="str">
        <f t="shared" ca="1" si="0"/>
        <v/>
      </c>
      <c r="N9" s="84" t="str">
        <f t="shared" ca="1" si="0"/>
        <v/>
      </c>
      <c r="O9" s="93" t="str">
        <f t="shared" ca="1" si="0"/>
        <v/>
      </c>
      <c r="P9" s="84" t="str">
        <f t="shared" ca="1" si="0"/>
        <v/>
      </c>
      <c r="Q9" s="84" t="str">
        <f t="shared" ca="1" si="0"/>
        <v/>
      </c>
      <c r="R9" s="84" t="str">
        <f t="shared" ca="1" si="0"/>
        <v/>
      </c>
      <c r="S9" s="84" t="str">
        <f t="shared" ca="1" si="0"/>
        <v/>
      </c>
      <c r="T9" s="84" t="str">
        <f t="shared" ca="1" si="0"/>
        <v/>
      </c>
      <c r="U9" s="94" t="str">
        <f t="shared" ca="1" si="0"/>
        <v/>
      </c>
      <c r="V9" s="84" t="str">
        <f t="shared" ca="1" si="0"/>
        <v/>
      </c>
      <c r="W9" s="84" t="str">
        <f t="shared" ca="1" si="0"/>
        <v/>
      </c>
      <c r="X9" s="84" t="str">
        <f t="shared" ca="1" si="0"/>
        <v/>
      </c>
      <c r="Y9" s="109" t="str">
        <f t="shared" ca="1" si="0"/>
        <v/>
      </c>
      <c r="Z9" s="87"/>
      <c r="AA9" s="85">
        <f>'申請・実績一覧 '!B9</f>
        <v>5</v>
      </c>
      <c r="AB9" s="85">
        <f>'申請・実績一覧 '!C9</f>
        <v>0</v>
      </c>
      <c r="AC9" s="85">
        <f>'申請・実績一覧 '!D9</f>
        <v>0</v>
      </c>
      <c r="AD9" s="85">
        <f>'申請・実績一覧 '!E9</f>
        <v>0</v>
      </c>
      <c r="AE9" s="85">
        <f>'申請・実績一覧 '!F9</f>
        <v>0</v>
      </c>
      <c r="AF9" s="85">
        <f>'申請・実績一覧 '!G9</f>
        <v>0</v>
      </c>
      <c r="AG9" s="85">
        <f>'申請・実績一覧 '!H9</f>
        <v>0</v>
      </c>
      <c r="AH9" s="85">
        <f>'申請・実績一覧 '!I9</f>
        <v>0</v>
      </c>
      <c r="AI9" s="85">
        <f>'申請・実績一覧 '!J9</f>
        <v>0</v>
      </c>
      <c r="AJ9" s="85" t="str">
        <f>'申請・実績一覧 '!L9</f>
        <v/>
      </c>
      <c r="AK9" s="85">
        <f>'申請・実績一覧 '!M9</f>
        <v>0</v>
      </c>
      <c r="AL9" s="85" t="str">
        <f>'申請・実績一覧 '!N9</f>
        <v/>
      </c>
    </row>
    <row r="10" spans="1:38" s="86" customFormat="1" ht="37.5" customHeight="1">
      <c r="B10" s="92" t="str">
        <f t="shared" ca="1" si="1"/>
        <v/>
      </c>
      <c r="C10" s="84" t="str">
        <f t="shared" ca="1" si="2"/>
        <v/>
      </c>
      <c r="D10" s="84" t="str">
        <f t="shared" ca="1" si="0"/>
        <v/>
      </c>
      <c r="E10" s="84" t="str">
        <f t="shared" ca="1" si="0"/>
        <v/>
      </c>
      <c r="F10" s="84" t="str">
        <f t="shared" ca="1" si="0"/>
        <v/>
      </c>
      <c r="G10" s="84" t="str">
        <f t="shared" ca="1" si="0"/>
        <v/>
      </c>
      <c r="H10" s="84" t="str">
        <f t="shared" ca="1" si="0"/>
        <v/>
      </c>
      <c r="I10" s="84" t="str">
        <f t="shared" ca="1" si="0"/>
        <v/>
      </c>
      <c r="J10" s="84" t="str">
        <f t="shared" ca="1" si="0"/>
        <v/>
      </c>
      <c r="K10" s="84" t="str">
        <f t="shared" ca="1" si="0"/>
        <v/>
      </c>
      <c r="L10" s="84" t="str">
        <f t="shared" ca="1" si="0"/>
        <v/>
      </c>
      <c r="M10" s="84" t="str">
        <f t="shared" ca="1" si="0"/>
        <v/>
      </c>
      <c r="N10" s="84" t="str">
        <f t="shared" ca="1" si="0"/>
        <v/>
      </c>
      <c r="O10" s="93" t="str">
        <f t="shared" ca="1" si="0"/>
        <v/>
      </c>
      <c r="P10" s="84" t="str">
        <f t="shared" ca="1" si="0"/>
        <v/>
      </c>
      <c r="Q10" s="84" t="str">
        <f t="shared" ca="1" si="0"/>
        <v/>
      </c>
      <c r="R10" s="84" t="str">
        <f t="shared" ca="1" si="0"/>
        <v/>
      </c>
      <c r="S10" s="84" t="str">
        <f t="shared" ca="1" si="0"/>
        <v/>
      </c>
      <c r="T10" s="84" t="str">
        <f t="shared" ca="1" si="0"/>
        <v/>
      </c>
      <c r="U10" s="94" t="str">
        <f t="shared" ca="1" si="0"/>
        <v/>
      </c>
      <c r="V10" s="84" t="str">
        <f t="shared" ca="1" si="0"/>
        <v/>
      </c>
      <c r="W10" s="84" t="str">
        <f t="shared" ca="1" si="0"/>
        <v/>
      </c>
      <c r="X10" s="84" t="str">
        <f t="shared" ca="1" si="0"/>
        <v/>
      </c>
      <c r="Y10" s="109" t="str">
        <f t="shared" ca="1" si="0"/>
        <v/>
      </c>
      <c r="Z10" s="87"/>
      <c r="AA10" s="85">
        <f>'申請・実績一覧 '!B10</f>
        <v>6</v>
      </c>
      <c r="AB10" s="85">
        <f>'申請・実績一覧 '!C10</f>
        <v>0</v>
      </c>
      <c r="AC10" s="85">
        <f>'申請・実績一覧 '!D10</f>
        <v>0</v>
      </c>
      <c r="AD10" s="85">
        <f>'申請・実績一覧 '!E10</f>
        <v>0</v>
      </c>
      <c r="AE10" s="85">
        <f>'申請・実績一覧 '!F10</f>
        <v>0</v>
      </c>
      <c r="AF10" s="85">
        <f>'申請・実績一覧 '!G10</f>
        <v>0</v>
      </c>
      <c r="AG10" s="85">
        <f>'申請・実績一覧 '!H10</f>
        <v>0</v>
      </c>
      <c r="AH10" s="85">
        <f>'申請・実績一覧 '!I10</f>
        <v>0</v>
      </c>
      <c r="AI10" s="85">
        <f>'申請・実績一覧 '!J10</f>
        <v>0</v>
      </c>
      <c r="AJ10" s="85" t="str">
        <f>'申請・実績一覧 '!L10</f>
        <v/>
      </c>
      <c r="AK10" s="85">
        <f>'申請・実績一覧 '!M10</f>
        <v>0</v>
      </c>
      <c r="AL10" s="85" t="str">
        <f>'申請・実績一覧 '!N10</f>
        <v/>
      </c>
    </row>
    <row r="11" spans="1:38" s="86" customFormat="1" ht="37.5" customHeight="1">
      <c r="B11" s="92" t="str">
        <f t="shared" ca="1" si="1"/>
        <v/>
      </c>
      <c r="C11" s="84" t="str">
        <f t="shared" ca="1" si="2"/>
        <v/>
      </c>
      <c r="D11" s="84" t="str">
        <f t="shared" ca="1" si="0"/>
        <v/>
      </c>
      <c r="E11" s="84" t="str">
        <f t="shared" ca="1" si="0"/>
        <v/>
      </c>
      <c r="F11" s="84" t="str">
        <f t="shared" ca="1" si="0"/>
        <v/>
      </c>
      <c r="G11" s="84" t="str">
        <f t="shared" ca="1" si="0"/>
        <v/>
      </c>
      <c r="H11" s="84" t="str">
        <f t="shared" ca="1" si="0"/>
        <v/>
      </c>
      <c r="I11" s="84" t="str">
        <f t="shared" ca="1" si="0"/>
        <v/>
      </c>
      <c r="J11" s="84" t="str">
        <f t="shared" ca="1" si="0"/>
        <v/>
      </c>
      <c r="K11" s="84" t="str">
        <f t="shared" ca="1" si="0"/>
        <v/>
      </c>
      <c r="L11" s="84" t="str">
        <f t="shared" ca="1" si="0"/>
        <v/>
      </c>
      <c r="M11" s="84" t="str">
        <f t="shared" ca="1" si="0"/>
        <v/>
      </c>
      <c r="N11" s="84" t="str">
        <f t="shared" ca="1" si="0"/>
        <v/>
      </c>
      <c r="O11" s="93" t="str">
        <f t="shared" ca="1" si="0"/>
        <v/>
      </c>
      <c r="P11" s="84" t="str">
        <f t="shared" ca="1" si="0"/>
        <v/>
      </c>
      <c r="Q11" s="84" t="str">
        <f t="shared" ca="1" si="0"/>
        <v/>
      </c>
      <c r="R11" s="84" t="str">
        <f t="shared" ca="1" si="0"/>
        <v/>
      </c>
      <c r="S11" s="84" t="str">
        <f t="shared" ca="1" si="0"/>
        <v/>
      </c>
      <c r="T11" s="84" t="str">
        <f t="shared" ca="1" si="0"/>
        <v/>
      </c>
      <c r="U11" s="94" t="str">
        <f t="shared" ca="1" si="0"/>
        <v/>
      </c>
      <c r="V11" s="84" t="str">
        <f t="shared" ca="1" si="0"/>
        <v/>
      </c>
      <c r="W11" s="84" t="str">
        <f t="shared" ca="1" si="0"/>
        <v/>
      </c>
      <c r="X11" s="84" t="str">
        <f t="shared" ca="1" si="0"/>
        <v/>
      </c>
      <c r="Y11" s="109" t="str">
        <f t="shared" ca="1" si="0"/>
        <v/>
      </c>
      <c r="Z11" s="87"/>
      <c r="AA11" s="85">
        <f>'申請・実績一覧 '!B11</f>
        <v>7</v>
      </c>
      <c r="AB11" s="85">
        <f>'申請・実績一覧 '!C11</f>
        <v>0</v>
      </c>
      <c r="AC11" s="85">
        <f>'申請・実績一覧 '!D11</f>
        <v>0</v>
      </c>
      <c r="AD11" s="85">
        <f>'申請・実績一覧 '!E11</f>
        <v>0</v>
      </c>
      <c r="AE11" s="85">
        <f>'申請・実績一覧 '!F11</f>
        <v>0</v>
      </c>
      <c r="AF11" s="85">
        <f>'申請・実績一覧 '!G11</f>
        <v>0</v>
      </c>
      <c r="AG11" s="85">
        <f>'申請・実績一覧 '!H11</f>
        <v>0</v>
      </c>
      <c r="AH11" s="85">
        <f>'申請・実績一覧 '!I11</f>
        <v>0</v>
      </c>
      <c r="AI11" s="85">
        <f>'申請・実績一覧 '!J11</f>
        <v>0</v>
      </c>
      <c r="AJ11" s="85" t="str">
        <f>'申請・実績一覧 '!L11</f>
        <v/>
      </c>
      <c r="AK11" s="85">
        <f>'申請・実績一覧 '!M11</f>
        <v>0</v>
      </c>
      <c r="AL11" s="85" t="str">
        <f>'申請・実績一覧 '!N11</f>
        <v/>
      </c>
    </row>
    <row r="12" spans="1:38" s="86" customFormat="1" ht="37.5" customHeight="1">
      <c r="B12" s="92" t="str">
        <f t="shared" ca="1" si="1"/>
        <v/>
      </c>
      <c r="C12" s="84" t="str">
        <f t="shared" ca="1" si="2"/>
        <v/>
      </c>
      <c r="D12" s="84" t="str">
        <f t="shared" ca="1" si="0"/>
        <v/>
      </c>
      <c r="E12" s="84" t="str">
        <f t="shared" ca="1" si="0"/>
        <v/>
      </c>
      <c r="F12" s="84" t="str">
        <f t="shared" ca="1" si="0"/>
        <v/>
      </c>
      <c r="G12" s="84" t="str">
        <f t="shared" ca="1" si="0"/>
        <v/>
      </c>
      <c r="H12" s="84" t="str">
        <f t="shared" ca="1" si="0"/>
        <v/>
      </c>
      <c r="I12" s="84" t="str">
        <f t="shared" ca="1" si="0"/>
        <v/>
      </c>
      <c r="J12" s="84" t="str">
        <f t="shared" ca="1" si="0"/>
        <v/>
      </c>
      <c r="K12" s="84" t="str">
        <f t="shared" ca="1" si="0"/>
        <v/>
      </c>
      <c r="L12" s="84" t="str">
        <f t="shared" ca="1" si="0"/>
        <v/>
      </c>
      <c r="M12" s="84" t="str">
        <f t="shared" ca="1" si="0"/>
        <v/>
      </c>
      <c r="N12" s="84" t="str">
        <f t="shared" ca="1" si="0"/>
        <v/>
      </c>
      <c r="O12" s="93" t="str">
        <f t="shared" ca="1" si="0"/>
        <v/>
      </c>
      <c r="P12" s="84" t="str">
        <f t="shared" ca="1" si="0"/>
        <v/>
      </c>
      <c r="Q12" s="84" t="str">
        <f t="shared" ca="1" si="0"/>
        <v/>
      </c>
      <c r="R12" s="84" t="str">
        <f t="shared" ca="1" si="0"/>
        <v/>
      </c>
      <c r="S12" s="84" t="str">
        <f t="shared" ca="1" si="0"/>
        <v/>
      </c>
      <c r="T12" s="84" t="str">
        <f t="shared" ca="1" si="0"/>
        <v/>
      </c>
      <c r="U12" s="94" t="str">
        <f t="shared" ca="1" si="0"/>
        <v/>
      </c>
      <c r="V12" s="84" t="str">
        <f t="shared" ca="1" si="0"/>
        <v/>
      </c>
      <c r="W12" s="84" t="str">
        <f t="shared" ca="1" si="0"/>
        <v/>
      </c>
      <c r="X12" s="84" t="str">
        <f t="shared" ca="1" si="0"/>
        <v/>
      </c>
      <c r="Y12" s="109" t="str">
        <f t="shared" ca="1" si="0"/>
        <v/>
      </c>
      <c r="Z12" s="87"/>
      <c r="AA12" s="85">
        <f>'申請・実績一覧 '!B12</f>
        <v>8</v>
      </c>
      <c r="AB12" s="85">
        <f>'申請・実績一覧 '!C12</f>
        <v>0</v>
      </c>
      <c r="AC12" s="85">
        <f>'申請・実績一覧 '!D12</f>
        <v>0</v>
      </c>
      <c r="AD12" s="85">
        <f>'申請・実績一覧 '!E12</f>
        <v>0</v>
      </c>
      <c r="AE12" s="85">
        <f>'申請・実績一覧 '!F12</f>
        <v>0</v>
      </c>
      <c r="AF12" s="85">
        <f>'申請・実績一覧 '!G12</f>
        <v>0</v>
      </c>
      <c r="AG12" s="85">
        <f>'申請・実績一覧 '!H12</f>
        <v>0</v>
      </c>
      <c r="AH12" s="85">
        <f>'申請・実績一覧 '!I12</f>
        <v>0</v>
      </c>
      <c r="AI12" s="85">
        <f>'申請・実績一覧 '!J12</f>
        <v>0</v>
      </c>
      <c r="AJ12" s="93" t="str">
        <f>'申請・実績一覧 '!L12</f>
        <v/>
      </c>
      <c r="AK12" s="85">
        <f>'申請・実績一覧 '!M12</f>
        <v>0</v>
      </c>
      <c r="AL12" s="85" t="str">
        <f>'申請・実績一覧 '!N12</f>
        <v/>
      </c>
    </row>
    <row r="13" spans="1:38" s="86" customFormat="1" ht="37.5" customHeight="1">
      <c r="B13" s="92" t="str">
        <f t="shared" ca="1" si="1"/>
        <v/>
      </c>
      <c r="C13" s="84" t="str">
        <f t="shared" ca="1" si="2"/>
        <v/>
      </c>
      <c r="D13" s="84" t="str">
        <f t="shared" ca="1" si="0"/>
        <v/>
      </c>
      <c r="E13" s="84" t="str">
        <f t="shared" ca="1" si="0"/>
        <v/>
      </c>
      <c r="F13" s="84" t="str">
        <f t="shared" ca="1" si="0"/>
        <v/>
      </c>
      <c r="G13" s="84" t="str">
        <f t="shared" ca="1" si="0"/>
        <v/>
      </c>
      <c r="H13" s="84" t="str">
        <f t="shared" ca="1" si="0"/>
        <v/>
      </c>
      <c r="I13" s="84" t="str">
        <f t="shared" ca="1" si="0"/>
        <v/>
      </c>
      <c r="J13" s="84" t="str">
        <f t="shared" ca="1" si="0"/>
        <v/>
      </c>
      <c r="K13" s="84" t="str">
        <f t="shared" ca="1" si="0"/>
        <v/>
      </c>
      <c r="L13" s="84" t="str">
        <f t="shared" ca="1" si="0"/>
        <v/>
      </c>
      <c r="M13" s="84" t="str">
        <f t="shared" ca="1" si="0"/>
        <v/>
      </c>
      <c r="N13" s="84" t="str">
        <f t="shared" ca="1" si="0"/>
        <v/>
      </c>
      <c r="O13" s="93" t="str">
        <f t="shared" ca="1" si="0"/>
        <v/>
      </c>
      <c r="P13" s="84" t="str">
        <f t="shared" ca="1" si="0"/>
        <v/>
      </c>
      <c r="Q13" s="84" t="str">
        <f t="shared" ca="1" si="0"/>
        <v/>
      </c>
      <c r="R13" s="84" t="str">
        <f t="shared" ca="1" si="0"/>
        <v/>
      </c>
      <c r="S13" s="84" t="str">
        <f t="shared" ca="1" si="0"/>
        <v/>
      </c>
      <c r="T13" s="84" t="str">
        <f t="shared" ca="1" si="0"/>
        <v/>
      </c>
      <c r="U13" s="94" t="str">
        <f t="shared" ca="1" si="0"/>
        <v/>
      </c>
      <c r="V13" s="84" t="str">
        <f t="shared" ca="1" si="0"/>
        <v/>
      </c>
      <c r="W13" s="84" t="str">
        <f t="shared" ca="1" si="0"/>
        <v/>
      </c>
      <c r="X13" s="84" t="str">
        <f t="shared" ca="1" si="0"/>
        <v/>
      </c>
      <c r="Y13" s="109" t="str">
        <f t="shared" ca="1" si="0"/>
        <v/>
      </c>
      <c r="Z13" s="87"/>
      <c r="AA13" s="85">
        <f>'申請・実績一覧 '!B13</f>
        <v>9</v>
      </c>
      <c r="AB13" s="85">
        <f>'申請・実績一覧 '!C13</f>
        <v>0</v>
      </c>
      <c r="AC13" s="85">
        <f>'申請・実績一覧 '!D13</f>
        <v>0</v>
      </c>
      <c r="AD13" s="85">
        <f>'申請・実績一覧 '!E13</f>
        <v>0</v>
      </c>
      <c r="AE13" s="85">
        <f>'申請・実績一覧 '!F13</f>
        <v>0</v>
      </c>
      <c r="AF13" s="85">
        <f>'申請・実績一覧 '!G13</f>
        <v>0</v>
      </c>
      <c r="AG13" s="85">
        <f>'申請・実績一覧 '!H13</f>
        <v>0</v>
      </c>
      <c r="AH13" s="85">
        <f>'申請・実績一覧 '!I13</f>
        <v>0</v>
      </c>
      <c r="AI13" s="85">
        <f>'申請・実績一覧 '!J13</f>
        <v>0</v>
      </c>
      <c r="AJ13" s="93" t="str">
        <f>'申請・実績一覧 '!L13</f>
        <v/>
      </c>
      <c r="AK13" s="85">
        <f>'申請・実績一覧 '!M13</f>
        <v>0</v>
      </c>
      <c r="AL13" s="85" t="str">
        <f>'申請・実績一覧 '!N13</f>
        <v/>
      </c>
    </row>
    <row r="14" spans="1:38" s="86" customFormat="1" ht="37.5" customHeight="1">
      <c r="B14" s="92" t="str">
        <f t="shared" ca="1" si="1"/>
        <v/>
      </c>
      <c r="C14" s="84" t="str">
        <f t="shared" ca="1" si="2"/>
        <v/>
      </c>
      <c r="D14" s="84" t="str">
        <f t="shared" ca="1" si="0"/>
        <v/>
      </c>
      <c r="E14" s="84" t="str">
        <f t="shared" ca="1" si="0"/>
        <v/>
      </c>
      <c r="F14" s="84" t="str">
        <f t="shared" ca="1" si="0"/>
        <v/>
      </c>
      <c r="G14" s="84" t="str">
        <f t="shared" ca="1" si="0"/>
        <v/>
      </c>
      <c r="H14" s="84" t="str">
        <f t="shared" ca="1" si="0"/>
        <v/>
      </c>
      <c r="I14" s="84" t="str">
        <f t="shared" ca="1" si="0"/>
        <v/>
      </c>
      <c r="J14" s="84" t="str">
        <f t="shared" ca="1" si="0"/>
        <v/>
      </c>
      <c r="K14" s="84" t="str">
        <f t="shared" ca="1" si="0"/>
        <v/>
      </c>
      <c r="L14" s="84" t="str">
        <f t="shared" ca="1" si="0"/>
        <v/>
      </c>
      <c r="M14" s="84" t="str">
        <f t="shared" ca="1" si="0"/>
        <v/>
      </c>
      <c r="N14" s="84" t="str">
        <f t="shared" ca="1" si="0"/>
        <v/>
      </c>
      <c r="O14" s="93" t="str">
        <f t="shared" ca="1" si="0"/>
        <v/>
      </c>
      <c r="P14" s="84" t="str">
        <f t="shared" ca="1" si="0"/>
        <v/>
      </c>
      <c r="Q14" s="84" t="str">
        <f t="shared" ca="1" si="0"/>
        <v/>
      </c>
      <c r="R14" s="84" t="str">
        <f t="shared" ca="1" si="0"/>
        <v/>
      </c>
      <c r="S14" s="84" t="str">
        <f t="shared" ca="1" si="0"/>
        <v/>
      </c>
      <c r="T14" s="84" t="str">
        <f t="shared" ca="1" si="0"/>
        <v/>
      </c>
      <c r="U14" s="94" t="str">
        <f t="shared" ca="1" si="0"/>
        <v/>
      </c>
      <c r="V14" s="84" t="str">
        <f t="shared" ca="1" si="0"/>
        <v/>
      </c>
      <c r="W14" s="84" t="str">
        <f t="shared" ca="1" si="0"/>
        <v/>
      </c>
      <c r="X14" s="84" t="str">
        <f t="shared" ca="1" si="0"/>
        <v/>
      </c>
      <c r="Y14" s="109" t="str">
        <f t="shared" ca="1" si="0"/>
        <v/>
      </c>
      <c r="Z14" s="87"/>
      <c r="AA14" s="85">
        <f>'申請・実績一覧 '!B14</f>
        <v>10</v>
      </c>
      <c r="AB14" s="85">
        <f>'申請・実績一覧 '!C14</f>
        <v>0</v>
      </c>
      <c r="AC14" s="85">
        <f>'申請・実績一覧 '!D14</f>
        <v>0</v>
      </c>
      <c r="AD14" s="85">
        <f>'申請・実績一覧 '!E14</f>
        <v>0</v>
      </c>
      <c r="AE14" s="85">
        <f>'申請・実績一覧 '!F14</f>
        <v>0</v>
      </c>
      <c r="AF14" s="85">
        <f>'申請・実績一覧 '!G14</f>
        <v>0</v>
      </c>
      <c r="AG14" s="85">
        <f>'申請・実績一覧 '!H14</f>
        <v>0</v>
      </c>
      <c r="AH14" s="85">
        <f>'申請・実績一覧 '!I14</f>
        <v>0</v>
      </c>
      <c r="AI14" s="85">
        <f>'申請・実績一覧 '!J14</f>
        <v>0</v>
      </c>
      <c r="AJ14" s="93" t="str">
        <f>'申請・実績一覧 '!L14</f>
        <v/>
      </c>
      <c r="AK14" s="85">
        <f>'申請・実績一覧 '!M14</f>
        <v>0</v>
      </c>
      <c r="AL14" s="85" t="str">
        <f>'申請・実績一覧 '!N14</f>
        <v/>
      </c>
    </row>
    <row r="15" spans="1:38" s="86" customFormat="1" ht="37.5" customHeight="1">
      <c r="B15" s="92" t="str">
        <f t="shared" ca="1" si="1"/>
        <v/>
      </c>
      <c r="C15" s="84" t="str">
        <f t="shared" ca="1" si="2"/>
        <v/>
      </c>
      <c r="D15" s="84" t="str">
        <f t="shared" ca="1" si="0"/>
        <v/>
      </c>
      <c r="E15" s="84" t="str">
        <f t="shared" ca="1" si="0"/>
        <v/>
      </c>
      <c r="F15" s="84" t="str">
        <f t="shared" ca="1" si="0"/>
        <v/>
      </c>
      <c r="G15" s="84" t="str">
        <f t="shared" ca="1" si="0"/>
        <v/>
      </c>
      <c r="H15" s="84" t="str">
        <f t="shared" ca="1" si="0"/>
        <v/>
      </c>
      <c r="I15" s="84" t="str">
        <f t="shared" ca="1" si="0"/>
        <v/>
      </c>
      <c r="J15" s="84" t="str">
        <f t="shared" ca="1" si="0"/>
        <v/>
      </c>
      <c r="K15" s="84" t="str">
        <f t="shared" ca="1" si="0"/>
        <v/>
      </c>
      <c r="L15" s="84" t="str">
        <f t="shared" ca="1" si="0"/>
        <v/>
      </c>
      <c r="M15" s="84" t="str">
        <f t="shared" ca="1" si="0"/>
        <v/>
      </c>
      <c r="N15" s="84" t="str">
        <f t="shared" ca="1" si="0"/>
        <v/>
      </c>
      <c r="O15" s="93" t="str">
        <f t="shared" ca="1" si="0"/>
        <v/>
      </c>
      <c r="P15" s="84" t="str">
        <f t="shared" ca="1" si="0"/>
        <v/>
      </c>
      <c r="Q15" s="84" t="str">
        <f t="shared" ca="1" si="0"/>
        <v/>
      </c>
      <c r="R15" s="84" t="str">
        <f t="shared" ca="1" si="0"/>
        <v/>
      </c>
      <c r="S15" s="84" t="str">
        <f t="shared" ca="1" si="0"/>
        <v/>
      </c>
      <c r="T15" s="84" t="str">
        <f t="shared" ca="1" si="0"/>
        <v/>
      </c>
      <c r="U15" s="94" t="str">
        <f t="shared" ca="1" si="0"/>
        <v/>
      </c>
      <c r="V15" s="84" t="str">
        <f t="shared" ca="1" si="0"/>
        <v/>
      </c>
      <c r="W15" s="84" t="str">
        <f t="shared" ca="1" si="0"/>
        <v/>
      </c>
      <c r="X15" s="84" t="str">
        <f t="shared" ca="1" si="0"/>
        <v/>
      </c>
      <c r="Y15" s="109" t="str">
        <f t="shared" ca="1" si="0"/>
        <v/>
      </c>
      <c r="Z15" s="87"/>
      <c r="AA15" s="85">
        <f>'申請・実績一覧 '!B15</f>
        <v>11</v>
      </c>
      <c r="AB15" s="85">
        <f>'申請・実績一覧 '!C15</f>
        <v>0</v>
      </c>
      <c r="AC15" s="85">
        <f>'申請・実績一覧 '!D15</f>
        <v>0</v>
      </c>
      <c r="AD15" s="85">
        <f>'申請・実績一覧 '!E15</f>
        <v>0</v>
      </c>
      <c r="AE15" s="85">
        <f>'申請・実績一覧 '!F15</f>
        <v>0</v>
      </c>
      <c r="AF15" s="85">
        <f>'申請・実績一覧 '!G15</f>
        <v>0</v>
      </c>
      <c r="AG15" s="85">
        <f>'申請・実績一覧 '!H15</f>
        <v>0</v>
      </c>
      <c r="AH15" s="85">
        <f>'申請・実績一覧 '!I15</f>
        <v>0</v>
      </c>
      <c r="AI15" s="85">
        <f>'申請・実績一覧 '!J15</f>
        <v>0</v>
      </c>
      <c r="AJ15" s="93" t="str">
        <f>'申請・実績一覧 '!L15</f>
        <v/>
      </c>
      <c r="AK15" s="85">
        <f>'申請・実績一覧 '!M15</f>
        <v>0</v>
      </c>
      <c r="AL15" s="85" t="str">
        <f>'申請・実績一覧 '!N15</f>
        <v/>
      </c>
    </row>
    <row r="16" spans="1:38" s="86" customFormat="1" ht="37.5" customHeight="1">
      <c r="B16" s="92" t="str">
        <f t="shared" ca="1" si="1"/>
        <v/>
      </c>
      <c r="C16" s="84" t="str">
        <f t="shared" ca="1" si="2"/>
        <v/>
      </c>
      <c r="D16" s="84" t="str">
        <f t="shared" ca="1" si="0"/>
        <v/>
      </c>
      <c r="E16" s="84" t="str">
        <f t="shared" ca="1" si="0"/>
        <v/>
      </c>
      <c r="F16" s="84" t="str">
        <f t="shared" ca="1" si="0"/>
        <v/>
      </c>
      <c r="G16" s="84" t="str">
        <f t="shared" ca="1" si="0"/>
        <v/>
      </c>
      <c r="H16" s="84" t="str">
        <f t="shared" ca="1" si="0"/>
        <v/>
      </c>
      <c r="I16" s="84" t="str">
        <f t="shared" ca="1" si="0"/>
        <v/>
      </c>
      <c r="J16" s="84" t="str">
        <f t="shared" ca="1" si="0"/>
        <v/>
      </c>
      <c r="K16" s="84" t="str">
        <f t="shared" ca="1" si="0"/>
        <v/>
      </c>
      <c r="L16" s="84" t="str">
        <f t="shared" ca="1" si="0"/>
        <v/>
      </c>
      <c r="M16" s="84" t="str">
        <f t="shared" ca="1" si="0"/>
        <v/>
      </c>
      <c r="N16" s="84" t="str">
        <f t="shared" ca="1" si="0"/>
        <v/>
      </c>
      <c r="O16" s="93" t="str">
        <f t="shared" ca="1" si="0"/>
        <v/>
      </c>
      <c r="P16" s="84" t="str">
        <f t="shared" ca="1" si="0"/>
        <v/>
      </c>
      <c r="Q16" s="84" t="str">
        <f t="shared" ref="Q16:Y46" ca="1" si="3">IF($AC16=0,"",INDIRECT("申請書兼請求書!"&amp;Q$3))</f>
        <v/>
      </c>
      <c r="R16" s="84" t="str">
        <f t="shared" ca="1" si="3"/>
        <v/>
      </c>
      <c r="S16" s="84" t="str">
        <f t="shared" ca="1" si="3"/>
        <v/>
      </c>
      <c r="T16" s="84" t="str">
        <f t="shared" ca="1" si="3"/>
        <v/>
      </c>
      <c r="U16" s="94" t="str">
        <f t="shared" ca="1" si="3"/>
        <v/>
      </c>
      <c r="V16" s="84" t="str">
        <f t="shared" ca="1" si="3"/>
        <v/>
      </c>
      <c r="W16" s="84" t="str">
        <f t="shared" ca="1" si="3"/>
        <v/>
      </c>
      <c r="X16" s="84" t="str">
        <f t="shared" ca="1" si="3"/>
        <v/>
      </c>
      <c r="Y16" s="109" t="str">
        <f t="shared" ca="1" si="3"/>
        <v/>
      </c>
      <c r="Z16" s="87"/>
      <c r="AA16" s="85">
        <f>'申請・実績一覧 '!B16</f>
        <v>12</v>
      </c>
      <c r="AB16" s="85">
        <f>'申請・実績一覧 '!C16</f>
        <v>0</v>
      </c>
      <c r="AC16" s="85">
        <f>'申請・実績一覧 '!D16</f>
        <v>0</v>
      </c>
      <c r="AD16" s="85">
        <f>'申請・実績一覧 '!E16</f>
        <v>0</v>
      </c>
      <c r="AE16" s="85">
        <f>'申請・実績一覧 '!F16</f>
        <v>0</v>
      </c>
      <c r="AF16" s="85">
        <f>'申請・実績一覧 '!G16</f>
        <v>0</v>
      </c>
      <c r="AG16" s="85">
        <f>'申請・実績一覧 '!H16</f>
        <v>0</v>
      </c>
      <c r="AH16" s="85">
        <f>'申請・実績一覧 '!I16</f>
        <v>0</v>
      </c>
      <c r="AI16" s="85">
        <f>'申請・実績一覧 '!J16</f>
        <v>0</v>
      </c>
      <c r="AJ16" s="93" t="str">
        <f>'申請・実績一覧 '!L16</f>
        <v/>
      </c>
      <c r="AK16" s="85">
        <f>'申請・実績一覧 '!M16</f>
        <v>0</v>
      </c>
      <c r="AL16" s="85" t="str">
        <f>'申請・実績一覧 '!N16</f>
        <v/>
      </c>
    </row>
    <row r="17" spans="2:38" s="86" customFormat="1" ht="37.5" customHeight="1">
      <c r="B17" s="92" t="str">
        <f t="shared" ca="1" si="1"/>
        <v/>
      </c>
      <c r="C17" s="84" t="str">
        <f t="shared" ca="1" si="2"/>
        <v/>
      </c>
      <c r="D17" s="84" t="str">
        <f t="shared" ca="1" si="2"/>
        <v/>
      </c>
      <c r="E17" s="84" t="str">
        <f t="shared" ca="1" si="2"/>
        <v/>
      </c>
      <c r="F17" s="84" t="str">
        <f t="shared" ca="1" si="2"/>
        <v/>
      </c>
      <c r="G17" s="84" t="str">
        <f t="shared" ca="1" si="2"/>
        <v/>
      </c>
      <c r="H17" s="84" t="str">
        <f t="shared" ca="1" si="2"/>
        <v/>
      </c>
      <c r="I17" s="84" t="str">
        <f t="shared" ca="1" si="2"/>
        <v/>
      </c>
      <c r="J17" s="84" t="str">
        <f t="shared" ca="1" si="2"/>
        <v/>
      </c>
      <c r="K17" s="84" t="str">
        <f t="shared" ca="1" si="2"/>
        <v/>
      </c>
      <c r="L17" s="84" t="str">
        <f t="shared" ca="1" si="2"/>
        <v/>
      </c>
      <c r="M17" s="84" t="str">
        <f t="shared" ca="1" si="2"/>
        <v/>
      </c>
      <c r="N17" s="84" t="str">
        <f t="shared" ca="1" si="2"/>
        <v/>
      </c>
      <c r="O17" s="93" t="str">
        <f t="shared" ca="1" si="2"/>
        <v/>
      </c>
      <c r="P17" s="84" t="str">
        <f t="shared" ca="1" si="2"/>
        <v/>
      </c>
      <c r="Q17" s="84" t="str">
        <f t="shared" ca="1" si="2"/>
        <v/>
      </c>
      <c r="R17" s="84" t="str">
        <f t="shared" ca="1" si="2"/>
        <v/>
      </c>
      <c r="S17" s="84" t="str">
        <f t="shared" ca="1" si="3"/>
        <v/>
      </c>
      <c r="T17" s="84" t="str">
        <f t="shared" ca="1" si="3"/>
        <v/>
      </c>
      <c r="U17" s="94" t="str">
        <f t="shared" ca="1" si="3"/>
        <v/>
      </c>
      <c r="V17" s="84" t="str">
        <f t="shared" ca="1" si="3"/>
        <v/>
      </c>
      <c r="W17" s="84" t="str">
        <f t="shared" ca="1" si="3"/>
        <v/>
      </c>
      <c r="X17" s="84" t="str">
        <f t="shared" ca="1" si="3"/>
        <v/>
      </c>
      <c r="Y17" s="109" t="str">
        <f t="shared" ca="1" si="3"/>
        <v/>
      </c>
      <c r="Z17" s="87"/>
      <c r="AA17" s="85">
        <f>'申請・実績一覧 '!B17</f>
        <v>13</v>
      </c>
      <c r="AB17" s="85">
        <f>'申請・実績一覧 '!C17</f>
        <v>0</v>
      </c>
      <c r="AC17" s="85">
        <f>'申請・実績一覧 '!D17</f>
        <v>0</v>
      </c>
      <c r="AD17" s="85">
        <f>'申請・実績一覧 '!E17</f>
        <v>0</v>
      </c>
      <c r="AE17" s="85">
        <f>'申請・実績一覧 '!F17</f>
        <v>0</v>
      </c>
      <c r="AF17" s="85">
        <f>'申請・実績一覧 '!G17</f>
        <v>0</v>
      </c>
      <c r="AG17" s="85">
        <f>'申請・実績一覧 '!H17</f>
        <v>0</v>
      </c>
      <c r="AH17" s="85">
        <f>'申請・実績一覧 '!I17</f>
        <v>0</v>
      </c>
      <c r="AI17" s="85">
        <f>'申請・実績一覧 '!J17</f>
        <v>0</v>
      </c>
      <c r="AJ17" s="93" t="str">
        <f>'申請・実績一覧 '!L17</f>
        <v/>
      </c>
      <c r="AK17" s="85">
        <f>'申請・実績一覧 '!M17</f>
        <v>0</v>
      </c>
      <c r="AL17" s="85" t="str">
        <f>'申請・実績一覧 '!N17</f>
        <v/>
      </c>
    </row>
    <row r="18" spans="2:38" s="86" customFormat="1" ht="37.5" customHeight="1">
      <c r="B18" s="92" t="str">
        <f t="shared" ca="1" si="1"/>
        <v/>
      </c>
      <c r="C18" s="84" t="str">
        <f t="shared" ca="1" si="2"/>
        <v/>
      </c>
      <c r="D18" s="84" t="str">
        <f t="shared" ca="1" si="2"/>
        <v/>
      </c>
      <c r="E18" s="84" t="str">
        <f t="shared" ca="1" si="2"/>
        <v/>
      </c>
      <c r="F18" s="84" t="str">
        <f t="shared" ca="1" si="2"/>
        <v/>
      </c>
      <c r="G18" s="84" t="str">
        <f t="shared" ca="1" si="2"/>
        <v/>
      </c>
      <c r="H18" s="84" t="str">
        <f t="shared" ca="1" si="2"/>
        <v/>
      </c>
      <c r="I18" s="84" t="str">
        <f t="shared" ca="1" si="2"/>
        <v/>
      </c>
      <c r="J18" s="84" t="str">
        <f t="shared" ca="1" si="2"/>
        <v/>
      </c>
      <c r="K18" s="84" t="str">
        <f t="shared" ca="1" si="2"/>
        <v/>
      </c>
      <c r="L18" s="84" t="str">
        <f t="shared" ca="1" si="2"/>
        <v/>
      </c>
      <c r="M18" s="84" t="str">
        <f t="shared" ca="1" si="2"/>
        <v/>
      </c>
      <c r="N18" s="84" t="str">
        <f t="shared" ca="1" si="2"/>
        <v/>
      </c>
      <c r="O18" s="93" t="str">
        <f t="shared" ca="1" si="2"/>
        <v/>
      </c>
      <c r="P18" s="84" t="str">
        <f t="shared" ca="1" si="2"/>
        <v/>
      </c>
      <c r="Q18" s="84" t="str">
        <f t="shared" ca="1" si="2"/>
        <v/>
      </c>
      <c r="R18" s="84" t="str">
        <f t="shared" ca="1" si="2"/>
        <v/>
      </c>
      <c r="S18" s="84" t="str">
        <f t="shared" ca="1" si="3"/>
        <v/>
      </c>
      <c r="T18" s="84" t="str">
        <f t="shared" ca="1" si="3"/>
        <v/>
      </c>
      <c r="U18" s="94" t="str">
        <f t="shared" ca="1" si="3"/>
        <v/>
      </c>
      <c r="V18" s="84" t="str">
        <f t="shared" ca="1" si="3"/>
        <v/>
      </c>
      <c r="W18" s="84" t="str">
        <f t="shared" ca="1" si="3"/>
        <v/>
      </c>
      <c r="X18" s="84" t="str">
        <f t="shared" ca="1" si="3"/>
        <v/>
      </c>
      <c r="Y18" s="109" t="str">
        <f t="shared" ca="1" si="3"/>
        <v/>
      </c>
      <c r="Z18" s="87"/>
      <c r="AA18" s="85">
        <f>'申請・実績一覧 '!B18</f>
        <v>14</v>
      </c>
      <c r="AB18" s="85">
        <f>'申請・実績一覧 '!C18</f>
        <v>0</v>
      </c>
      <c r="AC18" s="85">
        <f>'申請・実績一覧 '!D18</f>
        <v>0</v>
      </c>
      <c r="AD18" s="85">
        <f>'申請・実績一覧 '!E18</f>
        <v>0</v>
      </c>
      <c r="AE18" s="85">
        <f>'申請・実績一覧 '!F18</f>
        <v>0</v>
      </c>
      <c r="AF18" s="85">
        <f>'申請・実績一覧 '!G18</f>
        <v>0</v>
      </c>
      <c r="AG18" s="85">
        <f>'申請・実績一覧 '!H18</f>
        <v>0</v>
      </c>
      <c r="AH18" s="85">
        <f>'申請・実績一覧 '!I18</f>
        <v>0</v>
      </c>
      <c r="AI18" s="85">
        <f>'申請・実績一覧 '!J18</f>
        <v>0</v>
      </c>
      <c r="AJ18" s="93" t="str">
        <f>'申請・実績一覧 '!L18</f>
        <v/>
      </c>
      <c r="AK18" s="85">
        <f>'申請・実績一覧 '!M18</f>
        <v>0</v>
      </c>
      <c r="AL18" s="85" t="str">
        <f>'申請・実績一覧 '!N18</f>
        <v/>
      </c>
    </row>
    <row r="19" spans="2:38" s="86" customFormat="1" ht="37.5" customHeight="1">
      <c r="B19" s="92" t="str">
        <f t="shared" ca="1" si="1"/>
        <v/>
      </c>
      <c r="C19" s="84" t="str">
        <f t="shared" ca="1" si="2"/>
        <v/>
      </c>
      <c r="D19" s="84" t="str">
        <f t="shared" ca="1" si="2"/>
        <v/>
      </c>
      <c r="E19" s="84" t="str">
        <f t="shared" ca="1" si="2"/>
        <v/>
      </c>
      <c r="F19" s="84" t="str">
        <f t="shared" ca="1" si="2"/>
        <v/>
      </c>
      <c r="G19" s="84" t="str">
        <f t="shared" ca="1" si="2"/>
        <v/>
      </c>
      <c r="H19" s="84" t="str">
        <f t="shared" ca="1" si="2"/>
        <v/>
      </c>
      <c r="I19" s="84" t="str">
        <f t="shared" ca="1" si="2"/>
        <v/>
      </c>
      <c r="J19" s="84" t="str">
        <f t="shared" ca="1" si="2"/>
        <v/>
      </c>
      <c r="K19" s="84" t="str">
        <f t="shared" ca="1" si="2"/>
        <v/>
      </c>
      <c r="L19" s="84" t="str">
        <f t="shared" ca="1" si="2"/>
        <v/>
      </c>
      <c r="M19" s="84" t="str">
        <f t="shared" ca="1" si="2"/>
        <v/>
      </c>
      <c r="N19" s="84" t="str">
        <f t="shared" ca="1" si="2"/>
        <v/>
      </c>
      <c r="O19" s="93" t="str">
        <f t="shared" ca="1" si="2"/>
        <v/>
      </c>
      <c r="P19" s="84" t="str">
        <f t="shared" ca="1" si="2"/>
        <v/>
      </c>
      <c r="Q19" s="84" t="str">
        <f t="shared" ca="1" si="2"/>
        <v/>
      </c>
      <c r="R19" s="84" t="str">
        <f t="shared" ca="1" si="2"/>
        <v/>
      </c>
      <c r="S19" s="84" t="str">
        <f t="shared" ca="1" si="3"/>
        <v/>
      </c>
      <c r="T19" s="84" t="str">
        <f t="shared" ca="1" si="3"/>
        <v/>
      </c>
      <c r="U19" s="94" t="str">
        <f t="shared" ca="1" si="3"/>
        <v/>
      </c>
      <c r="V19" s="84" t="str">
        <f t="shared" ca="1" si="3"/>
        <v/>
      </c>
      <c r="W19" s="84" t="str">
        <f t="shared" ca="1" si="3"/>
        <v/>
      </c>
      <c r="X19" s="84" t="str">
        <f t="shared" ca="1" si="3"/>
        <v/>
      </c>
      <c r="Y19" s="109" t="str">
        <f t="shared" ca="1" si="3"/>
        <v/>
      </c>
      <c r="Z19" s="87"/>
      <c r="AA19" s="85">
        <f>'申請・実績一覧 '!B19</f>
        <v>15</v>
      </c>
      <c r="AB19" s="85">
        <f>'申請・実績一覧 '!C19</f>
        <v>0</v>
      </c>
      <c r="AC19" s="85">
        <f>'申請・実績一覧 '!D19</f>
        <v>0</v>
      </c>
      <c r="AD19" s="85">
        <f>'申請・実績一覧 '!E19</f>
        <v>0</v>
      </c>
      <c r="AE19" s="85">
        <f>'申請・実績一覧 '!F19</f>
        <v>0</v>
      </c>
      <c r="AF19" s="85">
        <f>'申請・実績一覧 '!G19</f>
        <v>0</v>
      </c>
      <c r="AG19" s="85">
        <f>'申請・実績一覧 '!H19</f>
        <v>0</v>
      </c>
      <c r="AH19" s="85">
        <f>'申請・実績一覧 '!I19</f>
        <v>0</v>
      </c>
      <c r="AI19" s="85">
        <f>'申請・実績一覧 '!J19</f>
        <v>0</v>
      </c>
      <c r="AJ19" s="93" t="str">
        <f>'申請・実績一覧 '!L19</f>
        <v/>
      </c>
      <c r="AK19" s="85">
        <f>'申請・実績一覧 '!M19</f>
        <v>0</v>
      </c>
      <c r="AL19" s="85" t="str">
        <f>'申請・実績一覧 '!N19</f>
        <v/>
      </c>
    </row>
    <row r="20" spans="2:38" s="86" customFormat="1" ht="37.5" customHeight="1">
      <c r="B20" s="92" t="str">
        <f ca="1">IF($AC20=0,"",INDIRECT("申請書兼請求書!"&amp;B$3))</f>
        <v/>
      </c>
      <c r="C20" s="84" t="str">
        <f t="shared" ca="1" si="2"/>
        <v/>
      </c>
      <c r="D20" s="84" t="str">
        <f t="shared" ca="1" si="2"/>
        <v/>
      </c>
      <c r="E20" s="84" t="str">
        <f t="shared" ca="1" si="2"/>
        <v/>
      </c>
      <c r="F20" s="84" t="str">
        <f t="shared" ca="1" si="2"/>
        <v/>
      </c>
      <c r="G20" s="84" t="str">
        <f t="shared" ca="1" si="2"/>
        <v/>
      </c>
      <c r="H20" s="84" t="str">
        <f t="shared" ca="1" si="2"/>
        <v/>
      </c>
      <c r="I20" s="84" t="str">
        <f t="shared" ca="1" si="2"/>
        <v/>
      </c>
      <c r="J20" s="84" t="str">
        <f t="shared" ca="1" si="2"/>
        <v/>
      </c>
      <c r="K20" s="84" t="str">
        <f t="shared" ca="1" si="2"/>
        <v/>
      </c>
      <c r="L20" s="84" t="str">
        <f t="shared" ca="1" si="2"/>
        <v/>
      </c>
      <c r="M20" s="84" t="str">
        <f t="shared" ca="1" si="2"/>
        <v/>
      </c>
      <c r="N20" s="84" t="str">
        <f t="shared" ca="1" si="2"/>
        <v/>
      </c>
      <c r="O20" s="93" t="str">
        <f t="shared" ca="1" si="2"/>
        <v/>
      </c>
      <c r="P20" s="84" t="str">
        <f t="shared" ca="1" si="2"/>
        <v/>
      </c>
      <c r="Q20" s="84" t="str">
        <f t="shared" ca="1" si="2"/>
        <v/>
      </c>
      <c r="R20" s="84" t="str">
        <f t="shared" ca="1" si="2"/>
        <v/>
      </c>
      <c r="S20" s="84" t="str">
        <f t="shared" ca="1" si="3"/>
        <v/>
      </c>
      <c r="T20" s="84" t="str">
        <f t="shared" ca="1" si="3"/>
        <v/>
      </c>
      <c r="U20" s="94" t="str">
        <f t="shared" ca="1" si="3"/>
        <v/>
      </c>
      <c r="V20" s="84" t="str">
        <f t="shared" ca="1" si="3"/>
        <v/>
      </c>
      <c r="W20" s="84" t="str">
        <f t="shared" ca="1" si="3"/>
        <v/>
      </c>
      <c r="X20" s="84" t="str">
        <f t="shared" ca="1" si="3"/>
        <v/>
      </c>
      <c r="Y20" s="109" t="str">
        <f t="shared" ca="1" si="3"/>
        <v/>
      </c>
      <c r="Z20" s="87"/>
      <c r="AA20" s="85">
        <f>'申請・実績一覧 '!B20</f>
        <v>16</v>
      </c>
      <c r="AB20" s="85">
        <f>'申請・実績一覧 '!C20</f>
        <v>0</v>
      </c>
      <c r="AC20" s="85">
        <f>'申請・実績一覧 '!D20</f>
        <v>0</v>
      </c>
      <c r="AD20" s="85">
        <f>'申請・実績一覧 '!E20</f>
        <v>0</v>
      </c>
      <c r="AE20" s="85">
        <f>'申請・実績一覧 '!F20</f>
        <v>0</v>
      </c>
      <c r="AF20" s="85">
        <f>'申請・実績一覧 '!G20</f>
        <v>0</v>
      </c>
      <c r="AG20" s="85">
        <f>'申請・実績一覧 '!H20</f>
        <v>0</v>
      </c>
      <c r="AH20" s="85">
        <f>'申請・実績一覧 '!I20</f>
        <v>0</v>
      </c>
      <c r="AI20" s="85">
        <f>'申請・実績一覧 '!J20</f>
        <v>0</v>
      </c>
      <c r="AJ20" s="93" t="str">
        <f>'申請・実績一覧 '!L20</f>
        <v/>
      </c>
      <c r="AK20" s="85">
        <f>'申請・実績一覧 '!M20</f>
        <v>0</v>
      </c>
      <c r="AL20" s="85" t="str">
        <f>'申請・実績一覧 '!N20</f>
        <v/>
      </c>
    </row>
    <row r="21" spans="2:38" s="86" customFormat="1" ht="37.5" customHeight="1">
      <c r="B21" s="92" t="str">
        <f t="shared" ca="1" si="1"/>
        <v/>
      </c>
      <c r="C21" s="84" t="str">
        <f t="shared" ca="1" si="2"/>
        <v/>
      </c>
      <c r="D21" s="84" t="str">
        <f t="shared" ca="1" si="2"/>
        <v/>
      </c>
      <c r="E21" s="84" t="str">
        <f t="shared" ca="1" si="2"/>
        <v/>
      </c>
      <c r="F21" s="84" t="str">
        <f t="shared" ca="1" si="2"/>
        <v/>
      </c>
      <c r="G21" s="84" t="str">
        <f t="shared" ca="1" si="2"/>
        <v/>
      </c>
      <c r="H21" s="84" t="str">
        <f t="shared" ca="1" si="2"/>
        <v/>
      </c>
      <c r="I21" s="84" t="str">
        <f t="shared" ca="1" si="2"/>
        <v/>
      </c>
      <c r="J21" s="84" t="str">
        <f t="shared" ca="1" si="2"/>
        <v/>
      </c>
      <c r="K21" s="84" t="str">
        <f t="shared" ca="1" si="2"/>
        <v/>
      </c>
      <c r="L21" s="84" t="str">
        <f t="shared" ca="1" si="2"/>
        <v/>
      </c>
      <c r="M21" s="84" t="str">
        <f t="shared" ca="1" si="2"/>
        <v/>
      </c>
      <c r="N21" s="84" t="str">
        <f t="shared" ca="1" si="2"/>
        <v/>
      </c>
      <c r="O21" s="93" t="str">
        <f t="shared" ca="1" si="2"/>
        <v/>
      </c>
      <c r="P21" s="84" t="str">
        <f t="shared" ca="1" si="2"/>
        <v/>
      </c>
      <c r="Q21" s="84" t="str">
        <f t="shared" ca="1" si="2"/>
        <v/>
      </c>
      <c r="R21" s="84" t="str">
        <f t="shared" ca="1" si="2"/>
        <v/>
      </c>
      <c r="S21" s="84" t="str">
        <f t="shared" ca="1" si="3"/>
        <v/>
      </c>
      <c r="T21" s="84" t="str">
        <f t="shared" ca="1" si="3"/>
        <v/>
      </c>
      <c r="U21" s="94" t="str">
        <f t="shared" ca="1" si="3"/>
        <v/>
      </c>
      <c r="V21" s="84" t="str">
        <f t="shared" ca="1" si="3"/>
        <v/>
      </c>
      <c r="W21" s="84" t="str">
        <f t="shared" ca="1" si="3"/>
        <v/>
      </c>
      <c r="X21" s="84" t="str">
        <f t="shared" ca="1" si="3"/>
        <v/>
      </c>
      <c r="Y21" s="109" t="str">
        <f t="shared" ca="1" si="3"/>
        <v/>
      </c>
      <c r="Z21" s="87"/>
      <c r="AA21" s="85">
        <f>'申請・実績一覧 '!B21</f>
        <v>17</v>
      </c>
      <c r="AB21" s="85">
        <f>'申請・実績一覧 '!C21</f>
        <v>0</v>
      </c>
      <c r="AC21" s="85">
        <f>'申請・実績一覧 '!D21</f>
        <v>0</v>
      </c>
      <c r="AD21" s="85">
        <f>'申請・実績一覧 '!E21</f>
        <v>0</v>
      </c>
      <c r="AE21" s="85">
        <f>'申請・実績一覧 '!F21</f>
        <v>0</v>
      </c>
      <c r="AF21" s="85">
        <f>'申請・実績一覧 '!G21</f>
        <v>0</v>
      </c>
      <c r="AG21" s="85">
        <f>'申請・実績一覧 '!H21</f>
        <v>0</v>
      </c>
      <c r="AH21" s="85">
        <f>'申請・実績一覧 '!I21</f>
        <v>0</v>
      </c>
      <c r="AI21" s="85">
        <f>'申請・実績一覧 '!J21</f>
        <v>0</v>
      </c>
      <c r="AJ21" s="93" t="str">
        <f>'申請・実績一覧 '!L21</f>
        <v/>
      </c>
      <c r="AK21" s="85">
        <f>'申請・実績一覧 '!M21</f>
        <v>0</v>
      </c>
      <c r="AL21" s="85" t="str">
        <f>'申請・実績一覧 '!N21</f>
        <v/>
      </c>
    </row>
    <row r="22" spans="2:38" s="86" customFormat="1" ht="37.5" customHeight="1">
      <c r="B22" s="92" t="str">
        <f t="shared" ca="1" si="1"/>
        <v/>
      </c>
      <c r="C22" s="84" t="str">
        <f t="shared" ca="1" si="2"/>
        <v/>
      </c>
      <c r="D22" s="84" t="str">
        <f t="shared" ca="1" si="2"/>
        <v/>
      </c>
      <c r="E22" s="84" t="str">
        <f t="shared" ca="1" si="2"/>
        <v/>
      </c>
      <c r="F22" s="84" t="str">
        <f t="shared" ca="1" si="2"/>
        <v/>
      </c>
      <c r="G22" s="84" t="str">
        <f t="shared" ca="1" si="2"/>
        <v/>
      </c>
      <c r="H22" s="84" t="str">
        <f t="shared" ca="1" si="2"/>
        <v/>
      </c>
      <c r="I22" s="84" t="str">
        <f t="shared" ca="1" si="2"/>
        <v/>
      </c>
      <c r="J22" s="84" t="str">
        <f t="shared" ca="1" si="2"/>
        <v/>
      </c>
      <c r="K22" s="84" t="str">
        <f t="shared" ca="1" si="2"/>
        <v/>
      </c>
      <c r="L22" s="84" t="str">
        <f t="shared" ca="1" si="2"/>
        <v/>
      </c>
      <c r="M22" s="84" t="str">
        <f t="shared" ca="1" si="2"/>
        <v/>
      </c>
      <c r="N22" s="84" t="str">
        <f t="shared" ca="1" si="2"/>
        <v/>
      </c>
      <c r="O22" s="93" t="str">
        <f t="shared" ca="1" si="2"/>
        <v/>
      </c>
      <c r="P22" s="84" t="str">
        <f t="shared" ca="1" si="2"/>
        <v/>
      </c>
      <c r="Q22" s="84" t="str">
        <f t="shared" ca="1" si="2"/>
        <v/>
      </c>
      <c r="R22" s="84" t="str">
        <f t="shared" ca="1" si="2"/>
        <v/>
      </c>
      <c r="S22" s="84" t="str">
        <f t="shared" ca="1" si="3"/>
        <v/>
      </c>
      <c r="T22" s="84" t="str">
        <f t="shared" ca="1" si="3"/>
        <v/>
      </c>
      <c r="U22" s="94" t="str">
        <f t="shared" ca="1" si="3"/>
        <v/>
      </c>
      <c r="V22" s="84" t="str">
        <f t="shared" ca="1" si="3"/>
        <v/>
      </c>
      <c r="W22" s="84" t="str">
        <f t="shared" ca="1" si="3"/>
        <v/>
      </c>
      <c r="X22" s="84" t="str">
        <f t="shared" ca="1" si="3"/>
        <v/>
      </c>
      <c r="Y22" s="109" t="str">
        <f t="shared" ca="1" si="3"/>
        <v/>
      </c>
      <c r="Z22" s="87"/>
      <c r="AA22" s="85">
        <f>'申請・実績一覧 '!B22</f>
        <v>18</v>
      </c>
      <c r="AB22" s="85">
        <f>'申請・実績一覧 '!C22</f>
        <v>0</v>
      </c>
      <c r="AC22" s="85">
        <f>'申請・実績一覧 '!D22</f>
        <v>0</v>
      </c>
      <c r="AD22" s="85">
        <f>'申請・実績一覧 '!E22</f>
        <v>0</v>
      </c>
      <c r="AE22" s="85">
        <f>'申請・実績一覧 '!F22</f>
        <v>0</v>
      </c>
      <c r="AF22" s="85">
        <f>'申請・実績一覧 '!G22</f>
        <v>0</v>
      </c>
      <c r="AG22" s="85">
        <f>'申請・実績一覧 '!H22</f>
        <v>0</v>
      </c>
      <c r="AH22" s="85">
        <f>'申請・実績一覧 '!I22</f>
        <v>0</v>
      </c>
      <c r="AI22" s="85">
        <f>'申請・実績一覧 '!J22</f>
        <v>0</v>
      </c>
      <c r="AJ22" s="93" t="str">
        <f>'申請・実績一覧 '!L22</f>
        <v/>
      </c>
      <c r="AK22" s="85">
        <f>'申請・実績一覧 '!M22</f>
        <v>0</v>
      </c>
      <c r="AL22" s="85" t="str">
        <f>'申請・実績一覧 '!N22</f>
        <v/>
      </c>
    </row>
    <row r="23" spans="2:38" s="86" customFormat="1" ht="37.5" customHeight="1">
      <c r="B23" s="92" t="str">
        <f t="shared" ca="1" si="1"/>
        <v/>
      </c>
      <c r="C23" s="84" t="str">
        <f t="shared" ca="1" si="2"/>
        <v/>
      </c>
      <c r="D23" s="84" t="str">
        <f t="shared" ca="1" si="2"/>
        <v/>
      </c>
      <c r="E23" s="84" t="str">
        <f t="shared" ca="1" si="2"/>
        <v/>
      </c>
      <c r="F23" s="84" t="str">
        <f t="shared" ca="1" si="2"/>
        <v/>
      </c>
      <c r="G23" s="84" t="str">
        <f t="shared" ca="1" si="2"/>
        <v/>
      </c>
      <c r="H23" s="84" t="str">
        <f t="shared" ca="1" si="2"/>
        <v/>
      </c>
      <c r="I23" s="84" t="str">
        <f t="shared" ca="1" si="2"/>
        <v/>
      </c>
      <c r="J23" s="84" t="str">
        <f t="shared" ca="1" si="2"/>
        <v/>
      </c>
      <c r="K23" s="84" t="str">
        <f t="shared" ca="1" si="2"/>
        <v/>
      </c>
      <c r="L23" s="84" t="str">
        <f t="shared" ca="1" si="2"/>
        <v/>
      </c>
      <c r="M23" s="84" t="str">
        <f t="shared" ca="1" si="2"/>
        <v/>
      </c>
      <c r="N23" s="84" t="str">
        <f t="shared" ca="1" si="2"/>
        <v/>
      </c>
      <c r="O23" s="93" t="str">
        <f t="shared" ca="1" si="2"/>
        <v/>
      </c>
      <c r="P23" s="84" t="str">
        <f t="shared" ca="1" si="2"/>
        <v/>
      </c>
      <c r="Q23" s="84" t="str">
        <f t="shared" ca="1" si="2"/>
        <v/>
      </c>
      <c r="R23" s="84" t="str">
        <f t="shared" ca="1" si="2"/>
        <v/>
      </c>
      <c r="S23" s="84" t="str">
        <f t="shared" ca="1" si="3"/>
        <v/>
      </c>
      <c r="T23" s="84" t="str">
        <f t="shared" ca="1" si="3"/>
        <v/>
      </c>
      <c r="U23" s="94" t="str">
        <f t="shared" ca="1" si="3"/>
        <v/>
      </c>
      <c r="V23" s="84" t="str">
        <f t="shared" ca="1" si="3"/>
        <v/>
      </c>
      <c r="W23" s="84" t="str">
        <f t="shared" ca="1" si="3"/>
        <v/>
      </c>
      <c r="X23" s="84" t="str">
        <f t="shared" ca="1" si="3"/>
        <v/>
      </c>
      <c r="Y23" s="109" t="str">
        <f t="shared" ca="1" si="3"/>
        <v/>
      </c>
      <c r="Z23" s="87"/>
      <c r="AA23" s="85">
        <f>'申請・実績一覧 '!B23</f>
        <v>19</v>
      </c>
      <c r="AB23" s="85">
        <f>'申請・実績一覧 '!C23</f>
        <v>0</v>
      </c>
      <c r="AC23" s="85">
        <f>'申請・実績一覧 '!D23</f>
        <v>0</v>
      </c>
      <c r="AD23" s="85">
        <f>'申請・実績一覧 '!E23</f>
        <v>0</v>
      </c>
      <c r="AE23" s="85">
        <f>'申請・実績一覧 '!F23</f>
        <v>0</v>
      </c>
      <c r="AF23" s="85">
        <f>'申請・実績一覧 '!G23</f>
        <v>0</v>
      </c>
      <c r="AG23" s="85">
        <f>'申請・実績一覧 '!H23</f>
        <v>0</v>
      </c>
      <c r="AH23" s="85">
        <f>'申請・実績一覧 '!I23</f>
        <v>0</v>
      </c>
      <c r="AI23" s="85">
        <f>'申請・実績一覧 '!J23</f>
        <v>0</v>
      </c>
      <c r="AJ23" s="93" t="str">
        <f>'申請・実績一覧 '!L23</f>
        <v/>
      </c>
      <c r="AK23" s="85">
        <f>'申請・実績一覧 '!M23</f>
        <v>0</v>
      </c>
      <c r="AL23" s="85" t="str">
        <f>'申請・実績一覧 '!N23</f>
        <v/>
      </c>
    </row>
    <row r="24" spans="2:38" s="86" customFormat="1" ht="37.5" customHeight="1">
      <c r="B24" s="92" t="str">
        <f t="shared" ca="1" si="1"/>
        <v/>
      </c>
      <c r="C24" s="84" t="str">
        <f t="shared" ca="1" si="2"/>
        <v/>
      </c>
      <c r="D24" s="84" t="str">
        <f t="shared" ca="1" si="2"/>
        <v/>
      </c>
      <c r="E24" s="84" t="str">
        <f t="shared" ca="1" si="2"/>
        <v/>
      </c>
      <c r="F24" s="84" t="str">
        <f t="shared" ca="1" si="2"/>
        <v/>
      </c>
      <c r="G24" s="84" t="str">
        <f t="shared" ca="1" si="2"/>
        <v/>
      </c>
      <c r="H24" s="84" t="str">
        <f t="shared" ca="1" si="2"/>
        <v/>
      </c>
      <c r="I24" s="84" t="str">
        <f t="shared" ca="1" si="2"/>
        <v/>
      </c>
      <c r="J24" s="84" t="str">
        <f t="shared" ca="1" si="2"/>
        <v/>
      </c>
      <c r="K24" s="84" t="str">
        <f t="shared" ca="1" si="2"/>
        <v/>
      </c>
      <c r="L24" s="84" t="str">
        <f t="shared" ca="1" si="2"/>
        <v/>
      </c>
      <c r="M24" s="84" t="str">
        <f t="shared" ca="1" si="2"/>
        <v/>
      </c>
      <c r="N24" s="84" t="str">
        <f t="shared" ca="1" si="2"/>
        <v/>
      </c>
      <c r="O24" s="93" t="str">
        <f t="shared" ca="1" si="2"/>
        <v/>
      </c>
      <c r="P24" s="84" t="str">
        <f t="shared" ca="1" si="2"/>
        <v/>
      </c>
      <c r="Q24" s="84" t="str">
        <f t="shared" ca="1" si="2"/>
        <v/>
      </c>
      <c r="R24" s="84" t="str">
        <f t="shared" ca="1" si="2"/>
        <v/>
      </c>
      <c r="S24" s="84" t="str">
        <f t="shared" ca="1" si="3"/>
        <v/>
      </c>
      <c r="T24" s="84" t="str">
        <f t="shared" ca="1" si="3"/>
        <v/>
      </c>
      <c r="U24" s="94" t="str">
        <f t="shared" ca="1" si="3"/>
        <v/>
      </c>
      <c r="V24" s="84" t="str">
        <f t="shared" ca="1" si="3"/>
        <v/>
      </c>
      <c r="W24" s="84" t="str">
        <f t="shared" ca="1" si="3"/>
        <v/>
      </c>
      <c r="X24" s="84" t="str">
        <f t="shared" ca="1" si="3"/>
        <v/>
      </c>
      <c r="Y24" s="109" t="str">
        <f t="shared" ca="1" si="3"/>
        <v/>
      </c>
      <c r="Z24" s="87"/>
      <c r="AA24" s="85">
        <f>'申請・実績一覧 '!B24</f>
        <v>20</v>
      </c>
      <c r="AB24" s="85">
        <f>'申請・実績一覧 '!C24</f>
        <v>0</v>
      </c>
      <c r="AC24" s="85">
        <f>'申請・実績一覧 '!D24</f>
        <v>0</v>
      </c>
      <c r="AD24" s="85">
        <f>'申請・実績一覧 '!E24</f>
        <v>0</v>
      </c>
      <c r="AE24" s="85">
        <f>'申請・実績一覧 '!F24</f>
        <v>0</v>
      </c>
      <c r="AF24" s="85">
        <f>'申請・実績一覧 '!G24</f>
        <v>0</v>
      </c>
      <c r="AG24" s="85">
        <f>'申請・実績一覧 '!H24</f>
        <v>0</v>
      </c>
      <c r="AH24" s="85">
        <f>'申請・実績一覧 '!I24</f>
        <v>0</v>
      </c>
      <c r="AI24" s="85">
        <f>'申請・実績一覧 '!J24</f>
        <v>0</v>
      </c>
      <c r="AJ24" s="93" t="str">
        <f>'申請・実績一覧 '!L24</f>
        <v/>
      </c>
      <c r="AK24" s="85">
        <f>'申請・実績一覧 '!M24</f>
        <v>0</v>
      </c>
      <c r="AL24" s="85" t="str">
        <f>'申請・実績一覧 '!N24</f>
        <v/>
      </c>
    </row>
    <row r="25" spans="2:38" s="86" customFormat="1" ht="37.5" customHeight="1">
      <c r="B25" s="92" t="str">
        <f t="shared" ca="1" si="1"/>
        <v/>
      </c>
      <c r="C25" s="84" t="str">
        <f t="shared" ca="1" si="2"/>
        <v/>
      </c>
      <c r="D25" s="84" t="str">
        <f t="shared" ca="1" si="2"/>
        <v/>
      </c>
      <c r="E25" s="84" t="str">
        <f t="shared" ca="1" si="2"/>
        <v/>
      </c>
      <c r="F25" s="84" t="str">
        <f t="shared" ca="1" si="2"/>
        <v/>
      </c>
      <c r="G25" s="84" t="str">
        <f t="shared" ca="1" si="2"/>
        <v/>
      </c>
      <c r="H25" s="84" t="str">
        <f t="shared" ca="1" si="2"/>
        <v/>
      </c>
      <c r="I25" s="84" t="str">
        <f t="shared" ca="1" si="2"/>
        <v/>
      </c>
      <c r="J25" s="84" t="str">
        <f t="shared" ca="1" si="2"/>
        <v/>
      </c>
      <c r="K25" s="84" t="str">
        <f t="shared" ca="1" si="2"/>
        <v/>
      </c>
      <c r="L25" s="84" t="str">
        <f t="shared" ca="1" si="2"/>
        <v/>
      </c>
      <c r="M25" s="84" t="str">
        <f t="shared" ca="1" si="2"/>
        <v/>
      </c>
      <c r="N25" s="84" t="str">
        <f t="shared" ca="1" si="2"/>
        <v/>
      </c>
      <c r="O25" s="93" t="str">
        <f t="shared" ca="1" si="2"/>
        <v/>
      </c>
      <c r="P25" s="84" t="str">
        <f t="shared" ca="1" si="2"/>
        <v/>
      </c>
      <c r="Q25" s="84" t="str">
        <f t="shared" ca="1" si="2"/>
        <v/>
      </c>
      <c r="R25" s="84" t="str">
        <f t="shared" ca="1" si="2"/>
        <v/>
      </c>
      <c r="S25" s="84" t="str">
        <f t="shared" ca="1" si="3"/>
        <v/>
      </c>
      <c r="T25" s="84" t="str">
        <f t="shared" ca="1" si="3"/>
        <v/>
      </c>
      <c r="U25" s="94" t="str">
        <f t="shared" ca="1" si="3"/>
        <v/>
      </c>
      <c r="V25" s="84" t="str">
        <f t="shared" ca="1" si="3"/>
        <v/>
      </c>
      <c r="W25" s="84" t="str">
        <f t="shared" ca="1" si="3"/>
        <v/>
      </c>
      <c r="X25" s="84" t="str">
        <f t="shared" ca="1" si="3"/>
        <v/>
      </c>
      <c r="Y25" s="109" t="str">
        <f t="shared" ca="1" si="3"/>
        <v/>
      </c>
      <c r="Z25" s="87"/>
      <c r="AA25" s="85">
        <f>'申請・実績一覧 '!B25</f>
        <v>21</v>
      </c>
      <c r="AB25" s="85">
        <f>'申請・実績一覧 '!C25</f>
        <v>0</v>
      </c>
      <c r="AC25" s="85">
        <f>'申請・実績一覧 '!D25</f>
        <v>0</v>
      </c>
      <c r="AD25" s="85">
        <f>'申請・実績一覧 '!E25</f>
        <v>0</v>
      </c>
      <c r="AE25" s="85">
        <f>'申請・実績一覧 '!F25</f>
        <v>0</v>
      </c>
      <c r="AF25" s="85">
        <f>'申請・実績一覧 '!G25</f>
        <v>0</v>
      </c>
      <c r="AG25" s="85">
        <f>'申請・実績一覧 '!H25</f>
        <v>0</v>
      </c>
      <c r="AH25" s="85">
        <f>'申請・実績一覧 '!I25</f>
        <v>0</v>
      </c>
      <c r="AI25" s="85">
        <f>'申請・実績一覧 '!J25</f>
        <v>0</v>
      </c>
      <c r="AJ25" s="93" t="str">
        <f>'申請・実績一覧 '!L25</f>
        <v/>
      </c>
      <c r="AK25" s="85">
        <f>'申請・実績一覧 '!M25</f>
        <v>0</v>
      </c>
      <c r="AL25" s="85" t="str">
        <f>'申請・実績一覧 '!N25</f>
        <v/>
      </c>
    </row>
    <row r="26" spans="2:38" s="86" customFormat="1" ht="37.5" customHeight="1">
      <c r="B26" s="92" t="str">
        <f t="shared" ca="1" si="1"/>
        <v/>
      </c>
      <c r="C26" s="84" t="str">
        <f t="shared" ca="1" si="2"/>
        <v/>
      </c>
      <c r="D26" s="84" t="str">
        <f t="shared" ca="1" si="2"/>
        <v/>
      </c>
      <c r="E26" s="84" t="str">
        <f t="shared" ca="1" si="2"/>
        <v/>
      </c>
      <c r="F26" s="84" t="str">
        <f t="shared" ca="1" si="2"/>
        <v/>
      </c>
      <c r="G26" s="84" t="str">
        <f t="shared" ca="1" si="2"/>
        <v/>
      </c>
      <c r="H26" s="84" t="str">
        <f t="shared" ca="1" si="2"/>
        <v/>
      </c>
      <c r="I26" s="84" t="str">
        <f t="shared" ca="1" si="2"/>
        <v/>
      </c>
      <c r="J26" s="84" t="str">
        <f t="shared" ca="1" si="2"/>
        <v/>
      </c>
      <c r="K26" s="84" t="str">
        <f t="shared" ca="1" si="2"/>
        <v/>
      </c>
      <c r="L26" s="84" t="str">
        <f t="shared" ca="1" si="2"/>
        <v/>
      </c>
      <c r="M26" s="84" t="str">
        <f t="shared" ca="1" si="2"/>
        <v/>
      </c>
      <c r="N26" s="84" t="str">
        <f t="shared" ca="1" si="2"/>
        <v/>
      </c>
      <c r="O26" s="93" t="str">
        <f t="shared" ca="1" si="2"/>
        <v/>
      </c>
      <c r="P26" s="84" t="str">
        <f t="shared" ca="1" si="2"/>
        <v/>
      </c>
      <c r="Q26" s="84" t="str">
        <f t="shared" ca="1" si="2"/>
        <v/>
      </c>
      <c r="R26" s="84" t="str">
        <f t="shared" ca="1" si="2"/>
        <v/>
      </c>
      <c r="S26" s="84" t="str">
        <f t="shared" ca="1" si="3"/>
        <v/>
      </c>
      <c r="T26" s="84" t="str">
        <f t="shared" ca="1" si="3"/>
        <v/>
      </c>
      <c r="U26" s="94" t="str">
        <f t="shared" ca="1" si="3"/>
        <v/>
      </c>
      <c r="V26" s="84" t="str">
        <f t="shared" ca="1" si="3"/>
        <v/>
      </c>
      <c r="W26" s="84" t="str">
        <f t="shared" ca="1" si="3"/>
        <v/>
      </c>
      <c r="X26" s="84" t="str">
        <f t="shared" ca="1" si="3"/>
        <v/>
      </c>
      <c r="Y26" s="109" t="str">
        <f t="shared" ca="1" si="3"/>
        <v/>
      </c>
      <c r="Z26" s="87"/>
      <c r="AA26" s="85">
        <f>'申請・実績一覧 '!B26</f>
        <v>22</v>
      </c>
      <c r="AB26" s="85">
        <f>'申請・実績一覧 '!C26</f>
        <v>0</v>
      </c>
      <c r="AC26" s="85">
        <f>'申請・実績一覧 '!D26</f>
        <v>0</v>
      </c>
      <c r="AD26" s="85">
        <f>'申請・実績一覧 '!E26</f>
        <v>0</v>
      </c>
      <c r="AE26" s="85">
        <f>'申請・実績一覧 '!F26</f>
        <v>0</v>
      </c>
      <c r="AF26" s="85">
        <f>'申請・実績一覧 '!G26</f>
        <v>0</v>
      </c>
      <c r="AG26" s="85">
        <f>'申請・実績一覧 '!H26</f>
        <v>0</v>
      </c>
      <c r="AH26" s="85">
        <f>'申請・実績一覧 '!I26</f>
        <v>0</v>
      </c>
      <c r="AI26" s="85">
        <f>'申請・実績一覧 '!J26</f>
        <v>0</v>
      </c>
      <c r="AJ26" s="93" t="str">
        <f>'申請・実績一覧 '!L26</f>
        <v/>
      </c>
      <c r="AK26" s="85">
        <f>'申請・実績一覧 '!M26</f>
        <v>0</v>
      </c>
      <c r="AL26" s="85" t="str">
        <f>'申請・実績一覧 '!N26</f>
        <v/>
      </c>
    </row>
    <row r="27" spans="2:38" s="86" customFormat="1" ht="37.5" customHeight="1">
      <c r="B27" s="92" t="str">
        <f t="shared" ca="1" si="1"/>
        <v/>
      </c>
      <c r="C27" s="84" t="str">
        <f t="shared" ca="1" si="2"/>
        <v/>
      </c>
      <c r="D27" s="84" t="str">
        <f t="shared" ca="1" si="2"/>
        <v/>
      </c>
      <c r="E27" s="84" t="str">
        <f t="shared" ca="1" si="2"/>
        <v/>
      </c>
      <c r="F27" s="84" t="str">
        <f t="shared" ca="1" si="2"/>
        <v/>
      </c>
      <c r="G27" s="84" t="str">
        <f t="shared" ca="1" si="2"/>
        <v/>
      </c>
      <c r="H27" s="84" t="str">
        <f t="shared" ca="1" si="2"/>
        <v/>
      </c>
      <c r="I27" s="84" t="str">
        <f t="shared" ca="1" si="2"/>
        <v/>
      </c>
      <c r="J27" s="84" t="str">
        <f t="shared" ca="1" si="2"/>
        <v/>
      </c>
      <c r="K27" s="84" t="str">
        <f t="shared" ca="1" si="2"/>
        <v/>
      </c>
      <c r="L27" s="84" t="str">
        <f t="shared" ca="1" si="2"/>
        <v/>
      </c>
      <c r="M27" s="84" t="str">
        <f t="shared" ca="1" si="2"/>
        <v/>
      </c>
      <c r="N27" s="84" t="str">
        <f t="shared" ca="1" si="2"/>
        <v/>
      </c>
      <c r="O27" s="93" t="str">
        <f t="shared" ca="1" si="2"/>
        <v/>
      </c>
      <c r="P27" s="84" t="str">
        <f t="shared" ca="1" si="2"/>
        <v/>
      </c>
      <c r="Q27" s="84" t="str">
        <f t="shared" ca="1" si="2"/>
        <v/>
      </c>
      <c r="R27" s="84" t="str">
        <f t="shared" ca="1" si="2"/>
        <v/>
      </c>
      <c r="S27" s="84" t="str">
        <f t="shared" ca="1" si="3"/>
        <v/>
      </c>
      <c r="T27" s="84" t="str">
        <f t="shared" ca="1" si="3"/>
        <v/>
      </c>
      <c r="U27" s="94" t="str">
        <f t="shared" ca="1" si="3"/>
        <v/>
      </c>
      <c r="V27" s="84" t="str">
        <f t="shared" ca="1" si="3"/>
        <v/>
      </c>
      <c r="W27" s="84" t="str">
        <f t="shared" ca="1" si="3"/>
        <v/>
      </c>
      <c r="X27" s="84" t="str">
        <f t="shared" ca="1" si="3"/>
        <v/>
      </c>
      <c r="Y27" s="109" t="str">
        <f t="shared" ca="1" si="3"/>
        <v/>
      </c>
      <c r="Z27" s="87"/>
      <c r="AA27" s="85">
        <f>'申請・実績一覧 '!B27</f>
        <v>23</v>
      </c>
      <c r="AB27" s="85">
        <f>'申請・実績一覧 '!C27</f>
        <v>0</v>
      </c>
      <c r="AC27" s="85">
        <f>'申請・実績一覧 '!D27</f>
        <v>0</v>
      </c>
      <c r="AD27" s="85">
        <f>'申請・実績一覧 '!E27</f>
        <v>0</v>
      </c>
      <c r="AE27" s="85">
        <f>'申請・実績一覧 '!F27</f>
        <v>0</v>
      </c>
      <c r="AF27" s="85">
        <f>'申請・実績一覧 '!G27</f>
        <v>0</v>
      </c>
      <c r="AG27" s="85">
        <f>'申請・実績一覧 '!H27</f>
        <v>0</v>
      </c>
      <c r="AH27" s="85">
        <f>'申請・実績一覧 '!I27</f>
        <v>0</v>
      </c>
      <c r="AI27" s="85">
        <f>'申請・実績一覧 '!J27</f>
        <v>0</v>
      </c>
      <c r="AJ27" s="93" t="str">
        <f>'申請・実績一覧 '!L27</f>
        <v/>
      </c>
      <c r="AK27" s="85">
        <f>'申請・実績一覧 '!M27</f>
        <v>0</v>
      </c>
      <c r="AL27" s="85" t="str">
        <f>'申請・実績一覧 '!N27</f>
        <v/>
      </c>
    </row>
    <row r="28" spans="2:38" s="86" customFormat="1" ht="37.5" customHeight="1">
      <c r="B28" s="92" t="str">
        <f t="shared" ca="1" si="1"/>
        <v/>
      </c>
      <c r="C28" s="84" t="str">
        <f t="shared" ca="1" si="2"/>
        <v/>
      </c>
      <c r="D28" s="84" t="str">
        <f t="shared" ca="1" si="2"/>
        <v/>
      </c>
      <c r="E28" s="84" t="str">
        <f t="shared" ca="1" si="2"/>
        <v/>
      </c>
      <c r="F28" s="84" t="str">
        <f t="shared" ca="1" si="2"/>
        <v/>
      </c>
      <c r="G28" s="84" t="str">
        <f t="shared" ca="1" si="2"/>
        <v/>
      </c>
      <c r="H28" s="84" t="str">
        <f t="shared" ca="1" si="2"/>
        <v/>
      </c>
      <c r="I28" s="84" t="str">
        <f t="shared" ca="1" si="2"/>
        <v/>
      </c>
      <c r="J28" s="84" t="str">
        <f t="shared" ca="1" si="2"/>
        <v/>
      </c>
      <c r="K28" s="84" t="str">
        <f t="shared" ca="1" si="2"/>
        <v/>
      </c>
      <c r="L28" s="84" t="str">
        <f t="shared" ca="1" si="2"/>
        <v/>
      </c>
      <c r="M28" s="84" t="str">
        <f t="shared" ca="1" si="2"/>
        <v/>
      </c>
      <c r="N28" s="84" t="str">
        <f t="shared" ca="1" si="2"/>
        <v/>
      </c>
      <c r="O28" s="93" t="str">
        <f t="shared" ca="1" si="2"/>
        <v/>
      </c>
      <c r="P28" s="84" t="str">
        <f t="shared" ca="1" si="2"/>
        <v/>
      </c>
      <c r="Q28" s="84" t="str">
        <f t="shared" ca="1" si="2"/>
        <v/>
      </c>
      <c r="R28" s="84" t="str">
        <f t="shared" ca="1" si="2"/>
        <v/>
      </c>
      <c r="S28" s="84" t="str">
        <f t="shared" ca="1" si="3"/>
        <v/>
      </c>
      <c r="T28" s="84" t="str">
        <f t="shared" ca="1" si="3"/>
        <v/>
      </c>
      <c r="U28" s="94" t="str">
        <f t="shared" ca="1" si="3"/>
        <v/>
      </c>
      <c r="V28" s="84" t="str">
        <f t="shared" ca="1" si="3"/>
        <v/>
      </c>
      <c r="W28" s="84" t="str">
        <f t="shared" ca="1" si="3"/>
        <v/>
      </c>
      <c r="X28" s="84" t="str">
        <f t="shared" ca="1" si="3"/>
        <v/>
      </c>
      <c r="Y28" s="109" t="str">
        <f t="shared" ca="1" si="3"/>
        <v/>
      </c>
      <c r="Z28" s="87"/>
      <c r="AA28" s="85">
        <f>'申請・実績一覧 '!B28</f>
        <v>24</v>
      </c>
      <c r="AB28" s="85">
        <f>'申請・実績一覧 '!C28</f>
        <v>0</v>
      </c>
      <c r="AC28" s="85">
        <f>'申請・実績一覧 '!D28</f>
        <v>0</v>
      </c>
      <c r="AD28" s="85">
        <f>'申請・実績一覧 '!E28</f>
        <v>0</v>
      </c>
      <c r="AE28" s="85">
        <f>'申請・実績一覧 '!F28</f>
        <v>0</v>
      </c>
      <c r="AF28" s="85">
        <f>'申請・実績一覧 '!G28</f>
        <v>0</v>
      </c>
      <c r="AG28" s="85">
        <f>'申請・実績一覧 '!H28</f>
        <v>0</v>
      </c>
      <c r="AH28" s="85">
        <f>'申請・実績一覧 '!I28</f>
        <v>0</v>
      </c>
      <c r="AI28" s="85">
        <f>'申請・実績一覧 '!J28</f>
        <v>0</v>
      </c>
      <c r="AJ28" s="93" t="str">
        <f>'申請・実績一覧 '!L28</f>
        <v/>
      </c>
      <c r="AK28" s="85">
        <f>'申請・実績一覧 '!M28</f>
        <v>0</v>
      </c>
      <c r="AL28" s="85" t="str">
        <f>'申請・実績一覧 '!N28</f>
        <v/>
      </c>
    </row>
    <row r="29" spans="2:38" s="86" customFormat="1" ht="37.5" customHeight="1">
      <c r="B29" s="92" t="str">
        <f t="shared" ca="1" si="1"/>
        <v/>
      </c>
      <c r="C29" s="84" t="str">
        <f t="shared" ca="1" si="2"/>
        <v/>
      </c>
      <c r="D29" s="84" t="str">
        <f t="shared" ca="1" si="2"/>
        <v/>
      </c>
      <c r="E29" s="84" t="str">
        <f t="shared" ca="1" si="2"/>
        <v/>
      </c>
      <c r="F29" s="84" t="str">
        <f t="shared" ca="1" si="2"/>
        <v/>
      </c>
      <c r="G29" s="84" t="str">
        <f t="shared" ca="1" si="2"/>
        <v/>
      </c>
      <c r="H29" s="84" t="str">
        <f t="shared" ca="1" si="2"/>
        <v/>
      </c>
      <c r="I29" s="84" t="str">
        <f t="shared" ca="1" si="2"/>
        <v/>
      </c>
      <c r="J29" s="84" t="str">
        <f t="shared" ca="1" si="2"/>
        <v/>
      </c>
      <c r="K29" s="84" t="str">
        <f t="shared" ca="1" si="2"/>
        <v/>
      </c>
      <c r="L29" s="84" t="str">
        <f t="shared" ca="1" si="2"/>
        <v/>
      </c>
      <c r="M29" s="84" t="str">
        <f t="shared" ca="1" si="2"/>
        <v/>
      </c>
      <c r="N29" s="84" t="str">
        <f t="shared" ca="1" si="2"/>
        <v/>
      </c>
      <c r="O29" s="93" t="str">
        <f t="shared" ca="1" si="2"/>
        <v/>
      </c>
      <c r="P29" s="84" t="str">
        <f t="shared" ca="1" si="2"/>
        <v/>
      </c>
      <c r="Q29" s="84" t="str">
        <f t="shared" ca="1" si="2"/>
        <v/>
      </c>
      <c r="R29" s="84" t="str">
        <f t="shared" ca="1" si="2"/>
        <v/>
      </c>
      <c r="S29" s="84" t="str">
        <f t="shared" ca="1" si="3"/>
        <v/>
      </c>
      <c r="T29" s="84" t="str">
        <f t="shared" ca="1" si="3"/>
        <v/>
      </c>
      <c r="U29" s="94" t="str">
        <f t="shared" ca="1" si="3"/>
        <v/>
      </c>
      <c r="V29" s="84" t="str">
        <f t="shared" ca="1" si="3"/>
        <v/>
      </c>
      <c r="W29" s="84" t="str">
        <f t="shared" ca="1" si="3"/>
        <v/>
      </c>
      <c r="X29" s="84" t="str">
        <f t="shared" ca="1" si="3"/>
        <v/>
      </c>
      <c r="Y29" s="109" t="str">
        <f t="shared" ca="1" si="3"/>
        <v/>
      </c>
      <c r="Z29" s="87"/>
      <c r="AA29" s="85">
        <f>'申請・実績一覧 '!B29</f>
        <v>25</v>
      </c>
      <c r="AB29" s="85">
        <f>'申請・実績一覧 '!C29</f>
        <v>0</v>
      </c>
      <c r="AC29" s="85">
        <f>'申請・実績一覧 '!D29</f>
        <v>0</v>
      </c>
      <c r="AD29" s="85">
        <f>'申請・実績一覧 '!E29</f>
        <v>0</v>
      </c>
      <c r="AE29" s="85">
        <f>'申請・実績一覧 '!F29</f>
        <v>0</v>
      </c>
      <c r="AF29" s="85">
        <f>'申請・実績一覧 '!G29</f>
        <v>0</v>
      </c>
      <c r="AG29" s="85">
        <f>'申請・実績一覧 '!H29</f>
        <v>0</v>
      </c>
      <c r="AH29" s="85">
        <f>'申請・実績一覧 '!I29</f>
        <v>0</v>
      </c>
      <c r="AI29" s="85">
        <f>'申請・実績一覧 '!J29</f>
        <v>0</v>
      </c>
      <c r="AJ29" s="93" t="str">
        <f>'申請・実績一覧 '!L29</f>
        <v/>
      </c>
      <c r="AK29" s="85">
        <f>'申請・実績一覧 '!M29</f>
        <v>0</v>
      </c>
      <c r="AL29" s="85" t="str">
        <f>'申請・実績一覧 '!N29</f>
        <v/>
      </c>
    </row>
    <row r="30" spans="2:38" s="86" customFormat="1" ht="37.5" customHeight="1">
      <c r="B30" s="92" t="str">
        <f t="shared" ca="1" si="1"/>
        <v/>
      </c>
      <c r="C30" s="84" t="str">
        <f t="shared" ca="1" si="2"/>
        <v/>
      </c>
      <c r="D30" s="84" t="str">
        <f t="shared" ca="1" si="2"/>
        <v/>
      </c>
      <c r="E30" s="84" t="str">
        <f t="shared" ca="1" si="2"/>
        <v/>
      </c>
      <c r="F30" s="84" t="str">
        <f t="shared" ca="1" si="2"/>
        <v/>
      </c>
      <c r="G30" s="84" t="str">
        <f t="shared" ca="1" si="2"/>
        <v/>
      </c>
      <c r="H30" s="84" t="str">
        <f t="shared" ca="1" si="2"/>
        <v/>
      </c>
      <c r="I30" s="84" t="str">
        <f t="shared" ca="1" si="2"/>
        <v/>
      </c>
      <c r="J30" s="84" t="str">
        <f t="shared" ca="1" si="2"/>
        <v/>
      </c>
      <c r="K30" s="84" t="str">
        <f t="shared" ca="1" si="2"/>
        <v/>
      </c>
      <c r="L30" s="84" t="str">
        <f t="shared" ca="1" si="2"/>
        <v/>
      </c>
      <c r="M30" s="84" t="str">
        <f t="shared" ca="1" si="2"/>
        <v/>
      </c>
      <c r="N30" s="84" t="str">
        <f t="shared" ca="1" si="2"/>
        <v/>
      </c>
      <c r="O30" s="93" t="str">
        <f t="shared" ca="1" si="2"/>
        <v/>
      </c>
      <c r="P30" s="84" t="str">
        <f t="shared" ca="1" si="2"/>
        <v/>
      </c>
      <c r="Q30" s="84" t="str">
        <f t="shared" ca="1" si="2"/>
        <v/>
      </c>
      <c r="R30" s="84" t="str">
        <f t="shared" ca="1" si="2"/>
        <v/>
      </c>
      <c r="S30" s="84" t="str">
        <f t="shared" ca="1" si="3"/>
        <v/>
      </c>
      <c r="T30" s="84" t="str">
        <f t="shared" ca="1" si="3"/>
        <v/>
      </c>
      <c r="U30" s="94" t="str">
        <f t="shared" ca="1" si="3"/>
        <v/>
      </c>
      <c r="V30" s="84" t="str">
        <f t="shared" ca="1" si="3"/>
        <v/>
      </c>
      <c r="W30" s="84" t="str">
        <f t="shared" ca="1" si="3"/>
        <v/>
      </c>
      <c r="X30" s="84" t="str">
        <f t="shared" ca="1" si="3"/>
        <v/>
      </c>
      <c r="Y30" s="109" t="str">
        <f t="shared" ca="1" si="3"/>
        <v/>
      </c>
      <c r="Z30" s="87"/>
      <c r="AA30" s="85">
        <f>'申請・実績一覧 '!B30</f>
        <v>26</v>
      </c>
      <c r="AB30" s="85">
        <f>'申請・実績一覧 '!C30</f>
        <v>0</v>
      </c>
      <c r="AC30" s="85">
        <f>'申請・実績一覧 '!D30</f>
        <v>0</v>
      </c>
      <c r="AD30" s="85">
        <f>'申請・実績一覧 '!E30</f>
        <v>0</v>
      </c>
      <c r="AE30" s="85">
        <f>'申請・実績一覧 '!F30</f>
        <v>0</v>
      </c>
      <c r="AF30" s="85">
        <f>'申請・実績一覧 '!G30</f>
        <v>0</v>
      </c>
      <c r="AG30" s="85">
        <f>'申請・実績一覧 '!H30</f>
        <v>0</v>
      </c>
      <c r="AH30" s="85">
        <f>'申請・実績一覧 '!I30</f>
        <v>0</v>
      </c>
      <c r="AI30" s="85">
        <f>'申請・実績一覧 '!J30</f>
        <v>0</v>
      </c>
      <c r="AJ30" s="93" t="str">
        <f>'申請・実績一覧 '!L30</f>
        <v/>
      </c>
      <c r="AK30" s="85">
        <f>'申請・実績一覧 '!M30</f>
        <v>0</v>
      </c>
      <c r="AL30" s="85" t="str">
        <f>'申請・実績一覧 '!N30</f>
        <v/>
      </c>
    </row>
    <row r="31" spans="2:38" s="86" customFormat="1" ht="37.5" customHeight="1">
      <c r="B31" s="92" t="str">
        <f t="shared" ca="1" si="1"/>
        <v/>
      </c>
      <c r="C31" s="84" t="str">
        <f t="shared" ca="1" si="2"/>
        <v/>
      </c>
      <c r="D31" s="84" t="str">
        <f t="shared" ca="1" si="2"/>
        <v/>
      </c>
      <c r="E31" s="84" t="str">
        <f t="shared" ca="1" si="2"/>
        <v/>
      </c>
      <c r="F31" s="84" t="str">
        <f t="shared" ca="1" si="2"/>
        <v/>
      </c>
      <c r="G31" s="84" t="str">
        <f t="shared" ca="1" si="2"/>
        <v/>
      </c>
      <c r="H31" s="84" t="str">
        <f t="shared" ca="1" si="2"/>
        <v/>
      </c>
      <c r="I31" s="84" t="str">
        <f t="shared" ca="1" si="2"/>
        <v/>
      </c>
      <c r="J31" s="84" t="str">
        <f t="shared" ca="1" si="2"/>
        <v/>
      </c>
      <c r="K31" s="84" t="str">
        <f t="shared" ca="1" si="2"/>
        <v/>
      </c>
      <c r="L31" s="84" t="str">
        <f t="shared" ca="1" si="2"/>
        <v/>
      </c>
      <c r="M31" s="84" t="str">
        <f t="shared" ca="1" si="2"/>
        <v/>
      </c>
      <c r="N31" s="84" t="str">
        <f t="shared" ca="1" si="2"/>
        <v/>
      </c>
      <c r="O31" s="93" t="str">
        <f t="shared" ca="1" si="2"/>
        <v/>
      </c>
      <c r="P31" s="84" t="str">
        <f t="shared" ca="1" si="2"/>
        <v/>
      </c>
      <c r="Q31" s="84" t="str">
        <f t="shared" ca="1" si="2"/>
        <v/>
      </c>
      <c r="R31" s="84" t="str">
        <f t="shared" ca="1" si="2"/>
        <v/>
      </c>
      <c r="S31" s="84" t="str">
        <f t="shared" ca="1" si="3"/>
        <v/>
      </c>
      <c r="T31" s="84" t="str">
        <f t="shared" ca="1" si="3"/>
        <v/>
      </c>
      <c r="U31" s="94" t="str">
        <f t="shared" ca="1" si="3"/>
        <v/>
      </c>
      <c r="V31" s="84" t="str">
        <f t="shared" ca="1" si="3"/>
        <v/>
      </c>
      <c r="W31" s="84" t="str">
        <f t="shared" ca="1" si="3"/>
        <v/>
      </c>
      <c r="X31" s="84" t="str">
        <f t="shared" ca="1" si="3"/>
        <v/>
      </c>
      <c r="Y31" s="109" t="str">
        <f t="shared" ca="1" si="3"/>
        <v/>
      </c>
      <c r="Z31" s="87"/>
      <c r="AA31" s="85">
        <f>'申請・実績一覧 '!B31</f>
        <v>27</v>
      </c>
      <c r="AB31" s="85">
        <f>'申請・実績一覧 '!C31</f>
        <v>0</v>
      </c>
      <c r="AC31" s="85">
        <f>'申請・実績一覧 '!D31</f>
        <v>0</v>
      </c>
      <c r="AD31" s="85">
        <f>'申請・実績一覧 '!E31</f>
        <v>0</v>
      </c>
      <c r="AE31" s="85">
        <f>'申請・実績一覧 '!F31</f>
        <v>0</v>
      </c>
      <c r="AF31" s="85">
        <f>'申請・実績一覧 '!G31</f>
        <v>0</v>
      </c>
      <c r="AG31" s="85">
        <f>'申請・実績一覧 '!H31</f>
        <v>0</v>
      </c>
      <c r="AH31" s="85">
        <f>'申請・実績一覧 '!I31</f>
        <v>0</v>
      </c>
      <c r="AI31" s="85">
        <f>'申請・実績一覧 '!J31</f>
        <v>0</v>
      </c>
      <c r="AJ31" s="93" t="str">
        <f>'申請・実績一覧 '!L31</f>
        <v/>
      </c>
      <c r="AK31" s="85">
        <f>'申請・実績一覧 '!M31</f>
        <v>0</v>
      </c>
      <c r="AL31" s="85" t="str">
        <f>'申請・実績一覧 '!N31</f>
        <v/>
      </c>
    </row>
    <row r="32" spans="2:38" s="86" customFormat="1" ht="37.5" customHeight="1">
      <c r="B32" s="92" t="str">
        <f t="shared" ca="1" si="1"/>
        <v/>
      </c>
      <c r="C32" s="84" t="str">
        <f t="shared" ca="1" si="1"/>
        <v/>
      </c>
      <c r="D32" s="84" t="str">
        <f t="shared" ca="1" si="1"/>
        <v/>
      </c>
      <c r="E32" s="84" t="str">
        <f t="shared" ca="1" si="1"/>
        <v/>
      </c>
      <c r="F32" s="84" t="str">
        <f t="shared" ca="1" si="1"/>
        <v/>
      </c>
      <c r="G32" s="84" t="str">
        <f t="shared" ca="1" si="1"/>
        <v/>
      </c>
      <c r="H32" s="84" t="str">
        <f t="shared" ca="1" si="1"/>
        <v/>
      </c>
      <c r="I32" s="84" t="str">
        <f t="shared" ca="1" si="1"/>
        <v/>
      </c>
      <c r="J32" s="84" t="str">
        <f t="shared" ca="1" si="1"/>
        <v/>
      </c>
      <c r="K32" s="84" t="str">
        <f t="shared" ca="1" si="1"/>
        <v/>
      </c>
      <c r="L32" s="84" t="str">
        <f t="shared" ca="1" si="1"/>
        <v/>
      </c>
      <c r="M32" s="84" t="str">
        <f t="shared" ca="1" si="1"/>
        <v/>
      </c>
      <c r="N32" s="84" t="str">
        <f t="shared" ca="1" si="1"/>
        <v/>
      </c>
      <c r="O32" s="93" t="str">
        <f t="shared" ca="1" si="1"/>
        <v/>
      </c>
      <c r="P32" s="84" t="str">
        <f t="shared" ca="1" si="1"/>
        <v/>
      </c>
      <c r="Q32" s="84" t="str">
        <f t="shared" ca="1" si="1"/>
        <v/>
      </c>
      <c r="R32" s="84" t="str">
        <f t="shared" ref="C32:R48" ca="1" si="4">IF($AC32=0,"",INDIRECT("申請書兼請求書!"&amp;R$3))</f>
        <v/>
      </c>
      <c r="S32" s="84" t="str">
        <f t="shared" ca="1" si="3"/>
        <v/>
      </c>
      <c r="T32" s="84" t="str">
        <f t="shared" ca="1" si="3"/>
        <v/>
      </c>
      <c r="U32" s="94" t="str">
        <f t="shared" ca="1" si="3"/>
        <v/>
      </c>
      <c r="V32" s="84" t="str">
        <f t="shared" ca="1" si="3"/>
        <v/>
      </c>
      <c r="W32" s="84" t="str">
        <f t="shared" ca="1" si="3"/>
        <v/>
      </c>
      <c r="X32" s="84" t="str">
        <f t="shared" ca="1" si="3"/>
        <v/>
      </c>
      <c r="Y32" s="109" t="str">
        <f t="shared" ca="1" si="3"/>
        <v/>
      </c>
      <c r="Z32" s="87"/>
      <c r="AA32" s="85">
        <f>'申請・実績一覧 '!B32</f>
        <v>28</v>
      </c>
      <c r="AB32" s="85">
        <f>'申請・実績一覧 '!C32</f>
        <v>0</v>
      </c>
      <c r="AC32" s="85">
        <f>'申請・実績一覧 '!D32</f>
        <v>0</v>
      </c>
      <c r="AD32" s="85">
        <f>'申請・実績一覧 '!E32</f>
        <v>0</v>
      </c>
      <c r="AE32" s="85">
        <f>'申請・実績一覧 '!F32</f>
        <v>0</v>
      </c>
      <c r="AF32" s="85">
        <f>'申請・実績一覧 '!G32</f>
        <v>0</v>
      </c>
      <c r="AG32" s="85">
        <f>'申請・実績一覧 '!H32</f>
        <v>0</v>
      </c>
      <c r="AH32" s="85">
        <f>'申請・実績一覧 '!I32</f>
        <v>0</v>
      </c>
      <c r="AI32" s="85">
        <f>'申請・実績一覧 '!J32</f>
        <v>0</v>
      </c>
      <c r="AJ32" s="93" t="str">
        <f>'申請・実績一覧 '!L32</f>
        <v/>
      </c>
      <c r="AK32" s="85">
        <f>'申請・実績一覧 '!M32</f>
        <v>0</v>
      </c>
      <c r="AL32" s="85" t="str">
        <f>'申請・実績一覧 '!N32</f>
        <v/>
      </c>
    </row>
    <row r="33" spans="2:38" s="86" customFormat="1" ht="37.5" customHeight="1">
      <c r="B33" s="92" t="str">
        <f t="shared" ca="1" si="1"/>
        <v/>
      </c>
      <c r="C33" s="84" t="str">
        <f t="shared" ca="1" si="4"/>
        <v/>
      </c>
      <c r="D33" s="84" t="str">
        <f t="shared" ca="1" si="4"/>
        <v/>
      </c>
      <c r="E33" s="84" t="str">
        <f t="shared" ca="1" si="4"/>
        <v/>
      </c>
      <c r="F33" s="84" t="str">
        <f t="shared" ca="1" si="4"/>
        <v/>
      </c>
      <c r="G33" s="84" t="str">
        <f t="shared" ca="1" si="4"/>
        <v/>
      </c>
      <c r="H33" s="84" t="str">
        <f t="shared" ca="1" si="4"/>
        <v/>
      </c>
      <c r="I33" s="84" t="str">
        <f t="shared" ca="1" si="4"/>
        <v/>
      </c>
      <c r="J33" s="84" t="str">
        <f t="shared" ca="1" si="4"/>
        <v/>
      </c>
      <c r="K33" s="84" t="str">
        <f t="shared" ca="1" si="4"/>
        <v/>
      </c>
      <c r="L33" s="84" t="str">
        <f t="shared" ca="1" si="4"/>
        <v/>
      </c>
      <c r="M33" s="84" t="str">
        <f t="shared" ca="1" si="4"/>
        <v/>
      </c>
      <c r="N33" s="84" t="str">
        <f t="shared" ca="1" si="4"/>
        <v/>
      </c>
      <c r="O33" s="93" t="str">
        <f t="shared" ca="1" si="4"/>
        <v/>
      </c>
      <c r="P33" s="84" t="str">
        <f t="shared" ca="1" si="4"/>
        <v/>
      </c>
      <c r="Q33" s="84" t="str">
        <f t="shared" ca="1" si="4"/>
        <v/>
      </c>
      <c r="R33" s="84" t="str">
        <f t="shared" ca="1" si="4"/>
        <v/>
      </c>
      <c r="S33" s="84" t="str">
        <f t="shared" ca="1" si="3"/>
        <v/>
      </c>
      <c r="T33" s="84" t="str">
        <f t="shared" ca="1" si="3"/>
        <v/>
      </c>
      <c r="U33" s="94" t="str">
        <f t="shared" ca="1" si="3"/>
        <v/>
      </c>
      <c r="V33" s="84" t="str">
        <f t="shared" ca="1" si="3"/>
        <v/>
      </c>
      <c r="W33" s="84" t="str">
        <f t="shared" ca="1" si="3"/>
        <v/>
      </c>
      <c r="X33" s="84" t="str">
        <f t="shared" ca="1" si="3"/>
        <v/>
      </c>
      <c r="Y33" s="109" t="str">
        <f t="shared" ca="1" si="3"/>
        <v/>
      </c>
      <c r="Z33" s="87"/>
      <c r="AA33" s="85">
        <f>'申請・実績一覧 '!B33</f>
        <v>29</v>
      </c>
      <c r="AB33" s="85">
        <f>'申請・実績一覧 '!C33</f>
        <v>0</v>
      </c>
      <c r="AC33" s="85">
        <f>'申請・実績一覧 '!D33</f>
        <v>0</v>
      </c>
      <c r="AD33" s="85">
        <f>'申請・実績一覧 '!E33</f>
        <v>0</v>
      </c>
      <c r="AE33" s="85">
        <f>'申請・実績一覧 '!F33</f>
        <v>0</v>
      </c>
      <c r="AF33" s="85">
        <f>'申請・実績一覧 '!G33</f>
        <v>0</v>
      </c>
      <c r="AG33" s="85">
        <f>'申請・実績一覧 '!H33</f>
        <v>0</v>
      </c>
      <c r="AH33" s="85">
        <f>'申請・実績一覧 '!I33</f>
        <v>0</v>
      </c>
      <c r="AI33" s="85">
        <f>'申請・実績一覧 '!J33</f>
        <v>0</v>
      </c>
      <c r="AJ33" s="93" t="str">
        <f>'申請・実績一覧 '!L33</f>
        <v/>
      </c>
      <c r="AK33" s="85">
        <f>'申請・実績一覧 '!M33</f>
        <v>0</v>
      </c>
      <c r="AL33" s="85" t="str">
        <f>'申請・実績一覧 '!N33</f>
        <v/>
      </c>
    </row>
    <row r="34" spans="2:38" s="86" customFormat="1" ht="37.5" customHeight="1">
      <c r="B34" s="92" t="str">
        <f t="shared" ca="1" si="1"/>
        <v/>
      </c>
      <c r="C34" s="84" t="str">
        <f t="shared" ca="1" si="4"/>
        <v/>
      </c>
      <c r="D34" s="84" t="str">
        <f t="shared" ca="1" si="4"/>
        <v/>
      </c>
      <c r="E34" s="84" t="str">
        <f t="shared" ca="1" si="4"/>
        <v/>
      </c>
      <c r="F34" s="84" t="str">
        <f t="shared" ca="1" si="4"/>
        <v/>
      </c>
      <c r="G34" s="84" t="str">
        <f t="shared" ca="1" si="4"/>
        <v/>
      </c>
      <c r="H34" s="84" t="str">
        <f t="shared" ca="1" si="4"/>
        <v/>
      </c>
      <c r="I34" s="84" t="str">
        <f t="shared" ca="1" si="4"/>
        <v/>
      </c>
      <c r="J34" s="84" t="str">
        <f t="shared" ca="1" si="4"/>
        <v/>
      </c>
      <c r="K34" s="84" t="str">
        <f t="shared" ca="1" si="4"/>
        <v/>
      </c>
      <c r="L34" s="84" t="str">
        <f t="shared" ca="1" si="4"/>
        <v/>
      </c>
      <c r="M34" s="84" t="str">
        <f t="shared" ca="1" si="4"/>
        <v/>
      </c>
      <c r="N34" s="84" t="str">
        <f t="shared" ca="1" si="4"/>
        <v/>
      </c>
      <c r="O34" s="93" t="str">
        <f t="shared" ca="1" si="4"/>
        <v/>
      </c>
      <c r="P34" s="84" t="str">
        <f t="shared" ca="1" si="4"/>
        <v/>
      </c>
      <c r="Q34" s="84" t="str">
        <f t="shared" ca="1" si="4"/>
        <v/>
      </c>
      <c r="R34" s="84" t="str">
        <f t="shared" ca="1" si="4"/>
        <v/>
      </c>
      <c r="S34" s="84" t="str">
        <f t="shared" ca="1" si="3"/>
        <v/>
      </c>
      <c r="T34" s="84" t="str">
        <f t="shared" ca="1" si="3"/>
        <v/>
      </c>
      <c r="U34" s="94" t="str">
        <f t="shared" ca="1" si="3"/>
        <v/>
      </c>
      <c r="V34" s="84" t="str">
        <f t="shared" ca="1" si="3"/>
        <v/>
      </c>
      <c r="W34" s="84" t="str">
        <f t="shared" ca="1" si="3"/>
        <v/>
      </c>
      <c r="X34" s="84" t="str">
        <f t="shared" ca="1" si="3"/>
        <v/>
      </c>
      <c r="Y34" s="109" t="str">
        <f t="shared" ca="1" si="3"/>
        <v/>
      </c>
      <c r="Z34" s="87"/>
      <c r="AA34" s="85">
        <f>'申請・実績一覧 '!B34</f>
        <v>30</v>
      </c>
      <c r="AB34" s="85">
        <f>'申請・実績一覧 '!C34</f>
        <v>0</v>
      </c>
      <c r="AC34" s="85">
        <f>'申請・実績一覧 '!D34</f>
        <v>0</v>
      </c>
      <c r="AD34" s="85">
        <f>'申請・実績一覧 '!E34</f>
        <v>0</v>
      </c>
      <c r="AE34" s="85">
        <f>'申請・実績一覧 '!F34</f>
        <v>0</v>
      </c>
      <c r="AF34" s="85">
        <f>'申請・実績一覧 '!G34</f>
        <v>0</v>
      </c>
      <c r="AG34" s="85">
        <f>'申請・実績一覧 '!H34</f>
        <v>0</v>
      </c>
      <c r="AH34" s="85">
        <f>'申請・実績一覧 '!I34</f>
        <v>0</v>
      </c>
      <c r="AI34" s="85">
        <f>'申請・実績一覧 '!J34</f>
        <v>0</v>
      </c>
      <c r="AJ34" s="93" t="str">
        <f>'申請・実績一覧 '!L34</f>
        <v/>
      </c>
      <c r="AK34" s="85">
        <f>'申請・実績一覧 '!M34</f>
        <v>0</v>
      </c>
      <c r="AL34" s="85" t="str">
        <f>'申請・実績一覧 '!N34</f>
        <v/>
      </c>
    </row>
    <row r="35" spans="2:38" s="86" customFormat="1" ht="37.5" hidden="1" customHeight="1">
      <c r="B35" s="92" t="str">
        <f t="shared" ca="1" si="1"/>
        <v/>
      </c>
      <c r="C35" s="84" t="str">
        <f t="shared" ca="1" si="4"/>
        <v/>
      </c>
      <c r="D35" s="84" t="str">
        <f t="shared" ca="1" si="4"/>
        <v/>
      </c>
      <c r="E35" s="84" t="str">
        <f t="shared" ca="1" si="4"/>
        <v/>
      </c>
      <c r="F35" s="84" t="str">
        <f t="shared" ca="1" si="4"/>
        <v/>
      </c>
      <c r="G35" s="84" t="str">
        <f t="shared" ca="1" si="4"/>
        <v/>
      </c>
      <c r="H35" s="84" t="str">
        <f t="shared" ca="1" si="4"/>
        <v/>
      </c>
      <c r="I35" s="84" t="str">
        <f t="shared" ca="1" si="4"/>
        <v/>
      </c>
      <c r="J35" s="84" t="str">
        <f t="shared" ca="1" si="4"/>
        <v/>
      </c>
      <c r="K35" s="84" t="str">
        <f t="shared" ca="1" si="4"/>
        <v/>
      </c>
      <c r="L35" s="84" t="str">
        <f t="shared" ca="1" si="4"/>
        <v/>
      </c>
      <c r="M35" s="84" t="str">
        <f t="shared" ca="1" si="4"/>
        <v/>
      </c>
      <c r="N35" s="84" t="str">
        <f t="shared" ca="1" si="4"/>
        <v/>
      </c>
      <c r="O35" s="93" t="str">
        <f t="shared" ca="1" si="4"/>
        <v/>
      </c>
      <c r="P35" s="84" t="str">
        <f t="shared" ca="1" si="4"/>
        <v/>
      </c>
      <c r="Q35" s="84" t="str">
        <f t="shared" ca="1" si="4"/>
        <v/>
      </c>
      <c r="R35" s="84" t="str">
        <f t="shared" ca="1" si="4"/>
        <v/>
      </c>
      <c r="S35" s="84" t="str">
        <f t="shared" ca="1" si="3"/>
        <v/>
      </c>
      <c r="T35" s="84" t="str">
        <f t="shared" ca="1" si="3"/>
        <v/>
      </c>
      <c r="U35" s="94" t="str">
        <f t="shared" ca="1" si="3"/>
        <v/>
      </c>
      <c r="V35" s="84" t="str">
        <f t="shared" ca="1" si="3"/>
        <v/>
      </c>
      <c r="W35" s="84" t="str">
        <f t="shared" ca="1" si="3"/>
        <v/>
      </c>
      <c r="X35" s="84" t="str">
        <f t="shared" ca="1" si="3"/>
        <v/>
      </c>
      <c r="Y35" s="109" t="str">
        <f t="shared" ca="1" si="3"/>
        <v/>
      </c>
      <c r="Z35" s="87"/>
      <c r="AA35" s="85">
        <f>'申請・実績一覧 '!B35</f>
        <v>31</v>
      </c>
      <c r="AB35" s="85">
        <f>'申請・実績一覧 '!C35</f>
        <v>0</v>
      </c>
      <c r="AC35" s="85">
        <f>'申請・実績一覧 '!D35</f>
        <v>0</v>
      </c>
      <c r="AD35" s="85">
        <f>'申請・実績一覧 '!E35</f>
        <v>0</v>
      </c>
      <c r="AE35" s="85">
        <f>'申請・実績一覧 '!F35</f>
        <v>0</v>
      </c>
      <c r="AF35" s="85">
        <f>'申請・実績一覧 '!G35</f>
        <v>0</v>
      </c>
      <c r="AG35" s="85">
        <f>'申請・実績一覧 '!H35</f>
        <v>0</v>
      </c>
      <c r="AH35" s="85">
        <f>'申請・実績一覧 '!I35</f>
        <v>0</v>
      </c>
      <c r="AI35" s="85">
        <f>'申請・実績一覧 '!J35</f>
        <v>0</v>
      </c>
      <c r="AJ35" s="93" t="str">
        <f>'申請・実績一覧 '!L35</f>
        <v/>
      </c>
      <c r="AK35" s="85">
        <f>'申請・実績一覧 '!M35</f>
        <v>0</v>
      </c>
      <c r="AL35" s="85" t="str">
        <f>'申請・実績一覧 '!N35</f>
        <v/>
      </c>
    </row>
    <row r="36" spans="2:38" s="86" customFormat="1" ht="37.5" hidden="1" customHeight="1">
      <c r="B36" s="92" t="str">
        <f t="shared" ca="1" si="1"/>
        <v/>
      </c>
      <c r="C36" s="84" t="str">
        <f t="shared" ca="1" si="4"/>
        <v/>
      </c>
      <c r="D36" s="84" t="str">
        <f t="shared" ca="1" si="4"/>
        <v/>
      </c>
      <c r="E36" s="84" t="str">
        <f t="shared" ca="1" si="4"/>
        <v/>
      </c>
      <c r="F36" s="84" t="str">
        <f t="shared" ca="1" si="4"/>
        <v/>
      </c>
      <c r="G36" s="84" t="str">
        <f t="shared" ca="1" si="4"/>
        <v/>
      </c>
      <c r="H36" s="84" t="str">
        <f t="shared" ca="1" si="4"/>
        <v/>
      </c>
      <c r="I36" s="84" t="str">
        <f t="shared" ca="1" si="4"/>
        <v/>
      </c>
      <c r="J36" s="84" t="str">
        <f t="shared" ca="1" si="4"/>
        <v/>
      </c>
      <c r="K36" s="84" t="str">
        <f t="shared" ca="1" si="4"/>
        <v/>
      </c>
      <c r="L36" s="84" t="str">
        <f t="shared" ca="1" si="4"/>
        <v/>
      </c>
      <c r="M36" s="84" t="str">
        <f t="shared" ca="1" si="4"/>
        <v/>
      </c>
      <c r="N36" s="84" t="str">
        <f t="shared" ca="1" si="4"/>
        <v/>
      </c>
      <c r="O36" s="93" t="str">
        <f t="shared" ca="1" si="4"/>
        <v/>
      </c>
      <c r="P36" s="84" t="str">
        <f t="shared" ca="1" si="4"/>
        <v/>
      </c>
      <c r="Q36" s="84" t="str">
        <f t="shared" ca="1" si="4"/>
        <v/>
      </c>
      <c r="R36" s="84" t="str">
        <f t="shared" ca="1" si="4"/>
        <v/>
      </c>
      <c r="S36" s="84" t="str">
        <f t="shared" ca="1" si="3"/>
        <v/>
      </c>
      <c r="T36" s="84" t="str">
        <f t="shared" ca="1" si="3"/>
        <v/>
      </c>
      <c r="U36" s="94" t="str">
        <f t="shared" ca="1" si="3"/>
        <v/>
      </c>
      <c r="V36" s="84" t="str">
        <f t="shared" ca="1" si="3"/>
        <v/>
      </c>
      <c r="W36" s="84" t="str">
        <f t="shared" ca="1" si="3"/>
        <v/>
      </c>
      <c r="X36" s="84" t="str">
        <f t="shared" ca="1" si="3"/>
        <v/>
      </c>
      <c r="Y36" s="109" t="str">
        <f t="shared" ca="1" si="3"/>
        <v/>
      </c>
      <c r="Z36" s="87"/>
      <c r="AA36" s="85">
        <f>'申請・実績一覧 '!B36</f>
        <v>32</v>
      </c>
      <c r="AB36" s="85">
        <f>'申請・実績一覧 '!C36</f>
        <v>0</v>
      </c>
      <c r="AC36" s="85">
        <f>'申請・実績一覧 '!D36</f>
        <v>0</v>
      </c>
      <c r="AD36" s="85">
        <f>'申請・実績一覧 '!E36</f>
        <v>0</v>
      </c>
      <c r="AE36" s="85">
        <f>'申請・実績一覧 '!F36</f>
        <v>0</v>
      </c>
      <c r="AF36" s="85">
        <f>'申請・実績一覧 '!G36</f>
        <v>0</v>
      </c>
      <c r="AG36" s="85">
        <f>'申請・実績一覧 '!H36</f>
        <v>0</v>
      </c>
      <c r="AH36" s="85">
        <f>'申請・実績一覧 '!I36</f>
        <v>0</v>
      </c>
      <c r="AI36" s="85">
        <f>'申請・実績一覧 '!J36</f>
        <v>0</v>
      </c>
      <c r="AJ36" s="93" t="str">
        <f>'申請・実績一覧 '!L36</f>
        <v/>
      </c>
      <c r="AK36" s="85">
        <f>'申請・実績一覧 '!M36</f>
        <v>0</v>
      </c>
      <c r="AL36" s="85" t="str">
        <f>'申請・実績一覧 '!N36</f>
        <v/>
      </c>
    </row>
    <row r="37" spans="2:38" s="86" customFormat="1" ht="37.5" hidden="1" customHeight="1">
      <c r="B37" s="92" t="str">
        <f t="shared" ca="1" si="1"/>
        <v/>
      </c>
      <c r="C37" s="84" t="str">
        <f t="shared" ca="1" si="4"/>
        <v/>
      </c>
      <c r="D37" s="84" t="str">
        <f t="shared" ca="1" si="4"/>
        <v/>
      </c>
      <c r="E37" s="84" t="str">
        <f t="shared" ca="1" si="4"/>
        <v/>
      </c>
      <c r="F37" s="84" t="str">
        <f t="shared" ca="1" si="4"/>
        <v/>
      </c>
      <c r="G37" s="84" t="str">
        <f t="shared" ca="1" si="4"/>
        <v/>
      </c>
      <c r="H37" s="84" t="str">
        <f t="shared" ca="1" si="4"/>
        <v/>
      </c>
      <c r="I37" s="84" t="str">
        <f t="shared" ca="1" si="4"/>
        <v/>
      </c>
      <c r="J37" s="84" t="str">
        <f t="shared" ca="1" si="4"/>
        <v/>
      </c>
      <c r="K37" s="84" t="str">
        <f t="shared" ca="1" si="4"/>
        <v/>
      </c>
      <c r="L37" s="84" t="str">
        <f t="shared" ca="1" si="4"/>
        <v/>
      </c>
      <c r="M37" s="84" t="str">
        <f t="shared" ca="1" si="4"/>
        <v/>
      </c>
      <c r="N37" s="84" t="str">
        <f t="shared" ca="1" si="4"/>
        <v/>
      </c>
      <c r="O37" s="93" t="str">
        <f t="shared" ca="1" si="4"/>
        <v/>
      </c>
      <c r="P37" s="84" t="str">
        <f t="shared" ca="1" si="4"/>
        <v/>
      </c>
      <c r="Q37" s="84" t="str">
        <f t="shared" ca="1" si="4"/>
        <v/>
      </c>
      <c r="R37" s="84" t="str">
        <f t="shared" ca="1" si="4"/>
        <v/>
      </c>
      <c r="S37" s="84" t="str">
        <f t="shared" ca="1" si="3"/>
        <v/>
      </c>
      <c r="T37" s="84" t="str">
        <f t="shared" ca="1" si="3"/>
        <v/>
      </c>
      <c r="U37" s="94" t="str">
        <f t="shared" ca="1" si="3"/>
        <v/>
      </c>
      <c r="V37" s="84" t="str">
        <f t="shared" ca="1" si="3"/>
        <v/>
      </c>
      <c r="W37" s="84" t="str">
        <f t="shared" ca="1" si="3"/>
        <v/>
      </c>
      <c r="X37" s="84" t="str">
        <f t="shared" ca="1" si="3"/>
        <v/>
      </c>
      <c r="Y37" s="109" t="str">
        <f t="shared" ca="1" si="3"/>
        <v/>
      </c>
      <c r="Z37" s="87"/>
      <c r="AA37" s="85">
        <f>'申請・実績一覧 '!B37</f>
        <v>33</v>
      </c>
      <c r="AB37" s="85">
        <f>'申請・実績一覧 '!C37</f>
        <v>0</v>
      </c>
      <c r="AC37" s="85">
        <f>'申請・実績一覧 '!D37</f>
        <v>0</v>
      </c>
      <c r="AD37" s="85">
        <f>'申請・実績一覧 '!E37</f>
        <v>0</v>
      </c>
      <c r="AE37" s="85">
        <f>'申請・実績一覧 '!F37</f>
        <v>0</v>
      </c>
      <c r="AF37" s="85">
        <f>'申請・実績一覧 '!G37</f>
        <v>0</v>
      </c>
      <c r="AG37" s="85">
        <f>'申請・実績一覧 '!H37</f>
        <v>0</v>
      </c>
      <c r="AH37" s="85">
        <f>'申請・実績一覧 '!I37</f>
        <v>0</v>
      </c>
      <c r="AI37" s="85">
        <f>'申請・実績一覧 '!J37</f>
        <v>0</v>
      </c>
      <c r="AJ37" s="93" t="str">
        <f>'申請・実績一覧 '!L37</f>
        <v/>
      </c>
      <c r="AK37" s="85">
        <f>'申請・実績一覧 '!M37</f>
        <v>0</v>
      </c>
      <c r="AL37" s="85" t="str">
        <f>'申請・実績一覧 '!N37</f>
        <v/>
      </c>
    </row>
    <row r="38" spans="2:38" s="86" customFormat="1" ht="37.5" hidden="1" customHeight="1">
      <c r="B38" s="92" t="str">
        <f t="shared" ca="1" si="1"/>
        <v/>
      </c>
      <c r="C38" s="84" t="str">
        <f t="shared" ca="1" si="4"/>
        <v/>
      </c>
      <c r="D38" s="84" t="str">
        <f t="shared" ca="1" si="4"/>
        <v/>
      </c>
      <c r="E38" s="84" t="str">
        <f t="shared" ca="1" si="4"/>
        <v/>
      </c>
      <c r="F38" s="84" t="str">
        <f t="shared" ca="1" si="4"/>
        <v/>
      </c>
      <c r="G38" s="84" t="str">
        <f t="shared" ca="1" si="4"/>
        <v/>
      </c>
      <c r="H38" s="84" t="str">
        <f t="shared" ca="1" si="4"/>
        <v/>
      </c>
      <c r="I38" s="84" t="str">
        <f t="shared" ca="1" si="4"/>
        <v/>
      </c>
      <c r="J38" s="84" t="str">
        <f t="shared" ca="1" si="4"/>
        <v/>
      </c>
      <c r="K38" s="84" t="str">
        <f t="shared" ca="1" si="4"/>
        <v/>
      </c>
      <c r="L38" s="84" t="str">
        <f t="shared" ca="1" si="4"/>
        <v/>
      </c>
      <c r="M38" s="84" t="str">
        <f t="shared" ca="1" si="4"/>
        <v/>
      </c>
      <c r="N38" s="84" t="str">
        <f t="shared" ca="1" si="4"/>
        <v/>
      </c>
      <c r="O38" s="93" t="str">
        <f t="shared" ca="1" si="4"/>
        <v/>
      </c>
      <c r="P38" s="84" t="str">
        <f t="shared" ca="1" si="4"/>
        <v/>
      </c>
      <c r="Q38" s="84" t="str">
        <f t="shared" ca="1" si="4"/>
        <v/>
      </c>
      <c r="R38" s="84" t="str">
        <f t="shared" ca="1" si="4"/>
        <v/>
      </c>
      <c r="S38" s="84" t="str">
        <f t="shared" ca="1" si="3"/>
        <v/>
      </c>
      <c r="T38" s="84" t="str">
        <f t="shared" ca="1" si="3"/>
        <v/>
      </c>
      <c r="U38" s="94" t="str">
        <f t="shared" ca="1" si="3"/>
        <v/>
      </c>
      <c r="V38" s="84" t="str">
        <f t="shared" ca="1" si="3"/>
        <v/>
      </c>
      <c r="W38" s="84" t="str">
        <f t="shared" ca="1" si="3"/>
        <v/>
      </c>
      <c r="X38" s="84" t="str">
        <f t="shared" ca="1" si="3"/>
        <v/>
      </c>
      <c r="Y38" s="109" t="str">
        <f t="shared" ca="1" si="3"/>
        <v/>
      </c>
      <c r="Z38" s="87"/>
      <c r="AA38" s="85">
        <f>'申請・実績一覧 '!B38</f>
        <v>34</v>
      </c>
      <c r="AB38" s="85">
        <f>'申請・実績一覧 '!C38</f>
        <v>0</v>
      </c>
      <c r="AC38" s="85">
        <f>'申請・実績一覧 '!D38</f>
        <v>0</v>
      </c>
      <c r="AD38" s="85">
        <f>'申請・実績一覧 '!E38</f>
        <v>0</v>
      </c>
      <c r="AE38" s="85">
        <f>'申請・実績一覧 '!F38</f>
        <v>0</v>
      </c>
      <c r="AF38" s="85">
        <f>'申請・実績一覧 '!G38</f>
        <v>0</v>
      </c>
      <c r="AG38" s="85">
        <f>'申請・実績一覧 '!H38</f>
        <v>0</v>
      </c>
      <c r="AH38" s="85">
        <f>'申請・実績一覧 '!I38</f>
        <v>0</v>
      </c>
      <c r="AI38" s="85">
        <f>'申請・実績一覧 '!J38</f>
        <v>0</v>
      </c>
      <c r="AJ38" s="93" t="str">
        <f>'申請・実績一覧 '!L38</f>
        <v/>
      </c>
      <c r="AK38" s="85">
        <f>'申請・実績一覧 '!M38</f>
        <v>0</v>
      </c>
      <c r="AL38" s="85" t="str">
        <f>'申請・実績一覧 '!N38</f>
        <v/>
      </c>
    </row>
    <row r="39" spans="2:38" s="86" customFormat="1" ht="37.5" hidden="1" customHeight="1">
      <c r="B39" s="92" t="str">
        <f t="shared" ca="1" si="1"/>
        <v/>
      </c>
      <c r="C39" s="84" t="str">
        <f t="shared" ca="1" si="4"/>
        <v/>
      </c>
      <c r="D39" s="84" t="str">
        <f t="shared" ca="1" si="4"/>
        <v/>
      </c>
      <c r="E39" s="84" t="str">
        <f t="shared" ca="1" si="4"/>
        <v/>
      </c>
      <c r="F39" s="84" t="str">
        <f t="shared" ca="1" si="4"/>
        <v/>
      </c>
      <c r="G39" s="84" t="str">
        <f t="shared" ca="1" si="4"/>
        <v/>
      </c>
      <c r="H39" s="84" t="str">
        <f t="shared" ca="1" si="4"/>
        <v/>
      </c>
      <c r="I39" s="84" t="str">
        <f t="shared" ca="1" si="4"/>
        <v/>
      </c>
      <c r="J39" s="84" t="str">
        <f t="shared" ca="1" si="4"/>
        <v/>
      </c>
      <c r="K39" s="84" t="str">
        <f t="shared" ca="1" si="4"/>
        <v/>
      </c>
      <c r="L39" s="84" t="str">
        <f t="shared" ca="1" si="4"/>
        <v/>
      </c>
      <c r="M39" s="84" t="str">
        <f t="shared" ca="1" si="4"/>
        <v/>
      </c>
      <c r="N39" s="84" t="str">
        <f t="shared" ca="1" si="4"/>
        <v/>
      </c>
      <c r="O39" s="93" t="str">
        <f t="shared" ca="1" si="4"/>
        <v/>
      </c>
      <c r="P39" s="84" t="str">
        <f t="shared" ca="1" si="4"/>
        <v/>
      </c>
      <c r="Q39" s="84" t="str">
        <f t="shared" ca="1" si="4"/>
        <v/>
      </c>
      <c r="R39" s="84" t="str">
        <f t="shared" ca="1" si="4"/>
        <v/>
      </c>
      <c r="S39" s="84" t="str">
        <f t="shared" ca="1" si="3"/>
        <v/>
      </c>
      <c r="T39" s="84" t="str">
        <f t="shared" ca="1" si="3"/>
        <v/>
      </c>
      <c r="U39" s="94" t="str">
        <f t="shared" ca="1" si="3"/>
        <v/>
      </c>
      <c r="V39" s="84" t="str">
        <f t="shared" ca="1" si="3"/>
        <v/>
      </c>
      <c r="W39" s="84" t="str">
        <f t="shared" ca="1" si="3"/>
        <v/>
      </c>
      <c r="X39" s="84" t="str">
        <f t="shared" ca="1" si="3"/>
        <v/>
      </c>
      <c r="Y39" s="109" t="str">
        <f t="shared" ca="1" si="3"/>
        <v/>
      </c>
      <c r="Z39" s="87"/>
      <c r="AA39" s="85">
        <f>'申請・実績一覧 '!B39</f>
        <v>35</v>
      </c>
      <c r="AB39" s="85">
        <f>'申請・実績一覧 '!C39</f>
        <v>0</v>
      </c>
      <c r="AC39" s="85">
        <f>'申請・実績一覧 '!D39</f>
        <v>0</v>
      </c>
      <c r="AD39" s="85">
        <f>'申請・実績一覧 '!E39</f>
        <v>0</v>
      </c>
      <c r="AE39" s="85">
        <f>'申請・実績一覧 '!F39</f>
        <v>0</v>
      </c>
      <c r="AF39" s="85">
        <f>'申請・実績一覧 '!G39</f>
        <v>0</v>
      </c>
      <c r="AG39" s="85">
        <f>'申請・実績一覧 '!H39</f>
        <v>0</v>
      </c>
      <c r="AH39" s="85">
        <f>'申請・実績一覧 '!I39</f>
        <v>0</v>
      </c>
      <c r="AI39" s="85">
        <f>'申請・実績一覧 '!J39</f>
        <v>0</v>
      </c>
      <c r="AJ39" s="93" t="str">
        <f>'申請・実績一覧 '!L39</f>
        <v/>
      </c>
      <c r="AK39" s="85">
        <f>'申請・実績一覧 '!M39</f>
        <v>0</v>
      </c>
      <c r="AL39" s="85" t="str">
        <f>'申請・実績一覧 '!N39</f>
        <v/>
      </c>
    </row>
    <row r="40" spans="2:38" s="86" customFormat="1" ht="37.5" hidden="1" customHeight="1">
      <c r="B40" s="92" t="str">
        <f t="shared" ca="1" si="1"/>
        <v/>
      </c>
      <c r="C40" s="84" t="str">
        <f t="shared" ca="1" si="4"/>
        <v/>
      </c>
      <c r="D40" s="84" t="str">
        <f t="shared" ca="1" si="4"/>
        <v/>
      </c>
      <c r="E40" s="84" t="str">
        <f t="shared" ca="1" si="4"/>
        <v/>
      </c>
      <c r="F40" s="84" t="str">
        <f t="shared" ca="1" si="4"/>
        <v/>
      </c>
      <c r="G40" s="84" t="str">
        <f t="shared" ca="1" si="4"/>
        <v/>
      </c>
      <c r="H40" s="84" t="str">
        <f t="shared" ca="1" si="4"/>
        <v/>
      </c>
      <c r="I40" s="84" t="str">
        <f t="shared" ca="1" si="4"/>
        <v/>
      </c>
      <c r="J40" s="84" t="str">
        <f t="shared" ca="1" si="4"/>
        <v/>
      </c>
      <c r="K40" s="84" t="str">
        <f t="shared" ca="1" si="4"/>
        <v/>
      </c>
      <c r="L40" s="84" t="str">
        <f t="shared" ca="1" si="4"/>
        <v/>
      </c>
      <c r="M40" s="84" t="str">
        <f t="shared" ca="1" si="4"/>
        <v/>
      </c>
      <c r="N40" s="84" t="str">
        <f t="shared" ca="1" si="4"/>
        <v/>
      </c>
      <c r="O40" s="93" t="str">
        <f t="shared" ca="1" si="4"/>
        <v/>
      </c>
      <c r="P40" s="84" t="str">
        <f t="shared" ca="1" si="4"/>
        <v/>
      </c>
      <c r="Q40" s="84" t="str">
        <f t="shared" ca="1" si="4"/>
        <v/>
      </c>
      <c r="R40" s="84" t="str">
        <f t="shared" ca="1" si="4"/>
        <v/>
      </c>
      <c r="S40" s="84" t="str">
        <f t="shared" ca="1" si="3"/>
        <v/>
      </c>
      <c r="T40" s="84" t="str">
        <f t="shared" ca="1" si="3"/>
        <v/>
      </c>
      <c r="U40" s="94" t="str">
        <f t="shared" ca="1" si="3"/>
        <v/>
      </c>
      <c r="V40" s="84" t="str">
        <f t="shared" ca="1" si="3"/>
        <v/>
      </c>
      <c r="W40" s="84" t="str">
        <f t="shared" ca="1" si="3"/>
        <v/>
      </c>
      <c r="X40" s="84" t="str">
        <f t="shared" ca="1" si="3"/>
        <v/>
      </c>
      <c r="Y40" s="109" t="str">
        <f t="shared" ca="1" si="3"/>
        <v/>
      </c>
      <c r="Z40" s="87"/>
      <c r="AA40" s="85">
        <f>'申請・実績一覧 '!B40</f>
        <v>36</v>
      </c>
      <c r="AB40" s="85">
        <f>'申請・実績一覧 '!C40</f>
        <v>0</v>
      </c>
      <c r="AC40" s="85">
        <f>'申請・実績一覧 '!D40</f>
        <v>0</v>
      </c>
      <c r="AD40" s="85">
        <f>'申請・実績一覧 '!E40</f>
        <v>0</v>
      </c>
      <c r="AE40" s="85">
        <f>'申請・実績一覧 '!F40</f>
        <v>0</v>
      </c>
      <c r="AF40" s="85">
        <f>'申請・実績一覧 '!G40</f>
        <v>0</v>
      </c>
      <c r="AG40" s="85">
        <f>'申請・実績一覧 '!H40</f>
        <v>0</v>
      </c>
      <c r="AH40" s="85">
        <f>'申請・実績一覧 '!I40</f>
        <v>0</v>
      </c>
      <c r="AI40" s="85">
        <f>'申請・実績一覧 '!J40</f>
        <v>0</v>
      </c>
      <c r="AJ40" s="93" t="str">
        <f>'申請・実績一覧 '!L40</f>
        <v/>
      </c>
      <c r="AK40" s="85">
        <f>'申請・実績一覧 '!M40</f>
        <v>0</v>
      </c>
      <c r="AL40" s="85" t="str">
        <f>'申請・実績一覧 '!N40</f>
        <v/>
      </c>
    </row>
    <row r="41" spans="2:38" s="86" customFormat="1" ht="37.5" hidden="1" customHeight="1">
      <c r="B41" s="92" t="str">
        <f t="shared" ca="1" si="1"/>
        <v/>
      </c>
      <c r="C41" s="84" t="str">
        <f t="shared" ca="1" si="4"/>
        <v/>
      </c>
      <c r="D41" s="84" t="str">
        <f t="shared" ca="1" si="4"/>
        <v/>
      </c>
      <c r="E41" s="84" t="str">
        <f t="shared" ca="1" si="4"/>
        <v/>
      </c>
      <c r="F41" s="84" t="str">
        <f t="shared" ca="1" si="4"/>
        <v/>
      </c>
      <c r="G41" s="84" t="str">
        <f t="shared" ca="1" si="4"/>
        <v/>
      </c>
      <c r="H41" s="84" t="str">
        <f t="shared" ca="1" si="4"/>
        <v/>
      </c>
      <c r="I41" s="84" t="str">
        <f t="shared" ca="1" si="4"/>
        <v/>
      </c>
      <c r="J41" s="84" t="str">
        <f t="shared" ca="1" si="4"/>
        <v/>
      </c>
      <c r="K41" s="84" t="str">
        <f t="shared" ca="1" si="4"/>
        <v/>
      </c>
      <c r="L41" s="84" t="str">
        <f t="shared" ca="1" si="4"/>
        <v/>
      </c>
      <c r="M41" s="84" t="str">
        <f t="shared" ca="1" si="4"/>
        <v/>
      </c>
      <c r="N41" s="84" t="str">
        <f t="shared" ca="1" si="4"/>
        <v/>
      </c>
      <c r="O41" s="93" t="str">
        <f t="shared" ca="1" si="4"/>
        <v/>
      </c>
      <c r="P41" s="84" t="str">
        <f t="shared" ca="1" si="4"/>
        <v/>
      </c>
      <c r="Q41" s="84" t="str">
        <f t="shared" ca="1" si="4"/>
        <v/>
      </c>
      <c r="R41" s="84" t="str">
        <f t="shared" ca="1" si="4"/>
        <v/>
      </c>
      <c r="S41" s="84" t="str">
        <f t="shared" ca="1" si="3"/>
        <v/>
      </c>
      <c r="T41" s="84" t="str">
        <f t="shared" ca="1" si="3"/>
        <v/>
      </c>
      <c r="U41" s="94" t="str">
        <f t="shared" ca="1" si="3"/>
        <v/>
      </c>
      <c r="V41" s="84" t="str">
        <f t="shared" ca="1" si="3"/>
        <v/>
      </c>
      <c r="W41" s="84" t="str">
        <f t="shared" ca="1" si="3"/>
        <v/>
      </c>
      <c r="X41" s="84" t="str">
        <f t="shared" ca="1" si="3"/>
        <v/>
      </c>
      <c r="Y41" s="109" t="str">
        <f t="shared" ca="1" si="3"/>
        <v/>
      </c>
      <c r="Z41" s="87"/>
      <c r="AA41" s="85">
        <f>'申請・実績一覧 '!B41</f>
        <v>37</v>
      </c>
      <c r="AB41" s="85">
        <f>'申請・実績一覧 '!C41</f>
        <v>0</v>
      </c>
      <c r="AC41" s="85">
        <f>'申請・実績一覧 '!D41</f>
        <v>0</v>
      </c>
      <c r="AD41" s="85">
        <f>'申請・実績一覧 '!E41</f>
        <v>0</v>
      </c>
      <c r="AE41" s="85">
        <f>'申請・実績一覧 '!F41</f>
        <v>0</v>
      </c>
      <c r="AF41" s="85">
        <f>'申請・実績一覧 '!G41</f>
        <v>0</v>
      </c>
      <c r="AG41" s="85">
        <f>'申請・実績一覧 '!H41</f>
        <v>0</v>
      </c>
      <c r="AH41" s="85">
        <f>'申請・実績一覧 '!I41</f>
        <v>0</v>
      </c>
      <c r="AI41" s="85">
        <f>'申請・実績一覧 '!J41</f>
        <v>0</v>
      </c>
      <c r="AJ41" s="93" t="str">
        <f>'申請・実績一覧 '!L41</f>
        <v/>
      </c>
      <c r="AK41" s="85">
        <f>'申請・実績一覧 '!M41</f>
        <v>0</v>
      </c>
      <c r="AL41" s="85" t="str">
        <f>'申請・実績一覧 '!N41</f>
        <v/>
      </c>
    </row>
    <row r="42" spans="2:38" s="86" customFormat="1" ht="37.5" hidden="1" customHeight="1">
      <c r="B42" s="92" t="str">
        <f t="shared" ca="1" si="1"/>
        <v/>
      </c>
      <c r="C42" s="84" t="str">
        <f t="shared" ca="1" si="4"/>
        <v/>
      </c>
      <c r="D42" s="84" t="str">
        <f t="shared" ca="1" si="4"/>
        <v/>
      </c>
      <c r="E42" s="84" t="str">
        <f t="shared" ca="1" si="4"/>
        <v/>
      </c>
      <c r="F42" s="84" t="str">
        <f t="shared" ca="1" si="4"/>
        <v/>
      </c>
      <c r="G42" s="84" t="str">
        <f t="shared" ca="1" si="4"/>
        <v/>
      </c>
      <c r="H42" s="84" t="str">
        <f t="shared" ca="1" si="4"/>
        <v/>
      </c>
      <c r="I42" s="84" t="str">
        <f t="shared" ca="1" si="4"/>
        <v/>
      </c>
      <c r="J42" s="84" t="str">
        <f t="shared" ca="1" si="4"/>
        <v/>
      </c>
      <c r="K42" s="84" t="str">
        <f t="shared" ca="1" si="4"/>
        <v/>
      </c>
      <c r="L42" s="84" t="str">
        <f t="shared" ca="1" si="4"/>
        <v/>
      </c>
      <c r="M42" s="84" t="str">
        <f t="shared" ca="1" si="4"/>
        <v/>
      </c>
      <c r="N42" s="84" t="str">
        <f t="shared" ca="1" si="4"/>
        <v/>
      </c>
      <c r="O42" s="93" t="str">
        <f t="shared" ca="1" si="4"/>
        <v/>
      </c>
      <c r="P42" s="84" t="str">
        <f t="shared" ca="1" si="4"/>
        <v/>
      </c>
      <c r="Q42" s="84" t="str">
        <f t="shared" ca="1" si="4"/>
        <v/>
      </c>
      <c r="R42" s="84" t="str">
        <f t="shared" ca="1" si="4"/>
        <v/>
      </c>
      <c r="S42" s="84" t="str">
        <f t="shared" ca="1" si="3"/>
        <v/>
      </c>
      <c r="T42" s="84" t="str">
        <f t="shared" ca="1" si="3"/>
        <v/>
      </c>
      <c r="U42" s="94" t="str">
        <f t="shared" ca="1" si="3"/>
        <v/>
      </c>
      <c r="V42" s="84" t="str">
        <f t="shared" ca="1" si="3"/>
        <v/>
      </c>
      <c r="W42" s="84" t="str">
        <f t="shared" ca="1" si="3"/>
        <v/>
      </c>
      <c r="X42" s="84" t="str">
        <f t="shared" ca="1" si="3"/>
        <v/>
      </c>
      <c r="Y42" s="109" t="str">
        <f t="shared" ca="1" si="3"/>
        <v/>
      </c>
      <c r="Z42" s="87"/>
      <c r="AA42" s="85">
        <f>'申請・実績一覧 '!B42</f>
        <v>38</v>
      </c>
      <c r="AB42" s="85">
        <f>'申請・実績一覧 '!C42</f>
        <v>0</v>
      </c>
      <c r="AC42" s="85">
        <f>'申請・実績一覧 '!D42</f>
        <v>0</v>
      </c>
      <c r="AD42" s="85">
        <f>'申請・実績一覧 '!E42</f>
        <v>0</v>
      </c>
      <c r="AE42" s="85">
        <f>'申請・実績一覧 '!F42</f>
        <v>0</v>
      </c>
      <c r="AF42" s="85">
        <f>'申請・実績一覧 '!G42</f>
        <v>0</v>
      </c>
      <c r="AG42" s="85">
        <f>'申請・実績一覧 '!H42</f>
        <v>0</v>
      </c>
      <c r="AH42" s="85">
        <f>'申請・実績一覧 '!I42</f>
        <v>0</v>
      </c>
      <c r="AI42" s="85">
        <f>'申請・実績一覧 '!J42</f>
        <v>0</v>
      </c>
      <c r="AJ42" s="93" t="str">
        <f>'申請・実績一覧 '!L42</f>
        <v/>
      </c>
      <c r="AK42" s="85">
        <f>'申請・実績一覧 '!M42</f>
        <v>0</v>
      </c>
      <c r="AL42" s="85" t="str">
        <f>'申請・実績一覧 '!N42</f>
        <v/>
      </c>
    </row>
    <row r="43" spans="2:38" s="86" customFormat="1" ht="37.5" hidden="1" customHeight="1">
      <c r="B43" s="92" t="str">
        <f t="shared" ca="1" si="1"/>
        <v/>
      </c>
      <c r="C43" s="84" t="str">
        <f t="shared" ca="1" si="4"/>
        <v/>
      </c>
      <c r="D43" s="84" t="str">
        <f t="shared" ca="1" si="4"/>
        <v/>
      </c>
      <c r="E43" s="84" t="str">
        <f t="shared" ca="1" si="4"/>
        <v/>
      </c>
      <c r="F43" s="84" t="str">
        <f t="shared" ca="1" si="4"/>
        <v/>
      </c>
      <c r="G43" s="84" t="str">
        <f t="shared" ca="1" si="4"/>
        <v/>
      </c>
      <c r="H43" s="84" t="str">
        <f t="shared" ca="1" si="4"/>
        <v/>
      </c>
      <c r="I43" s="84" t="str">
        <f t="shared" ca="1" si="4"/>
        <v/>
      </c>
      <c r="J43" s="84" t="str">
        <f t="shared" ca="1" si="4"/>
        <v/>
      </c>
      <c r="K43" s="84" t="str">
        <f t="shared" ca="1" si="4"/>
        <v/>
      </c>
      <c r="L43" s="84" t="str">
        <f t="shared" ca="1" si="4"/>
        <v/>
      </c>
      <c r="M43" s="84" t="str">
        <f t="shared" ca="1" si="4"/>
        <v/>
      </c>
      <c r="N43" s="84" t="str">
        <f t="shared" ca="1" si="4"/>
        <v/>
      </c>
      <c r="O43" s="93" t="str">
        <f t="shared" ca="1" si="4"/>
        <v/>
      </c>
      <c r="P43" s="84" t="str">
        <f t="shared" ca="1" si="4"/>
        <v/>
      </c>
      <c r="Q43" s="84" t="str">
        <f t="shared" ca="1" si="4"/>
        <v/>
      </c>
      <c r="R43" s="84" t="str">
        <f t="shared" ca="1" si="4"/>
        <v/>
      </c>
      <c r="S43" s="84" t="str">
        <f t="shared" ca="1" si="3"/>
        <v/>
      </c>
      <c r="T43" s="84" t="str">
        <f t="shared" ca="1" si="3"/>
        <v/>
      </c>
      <c r="U43" s="94" t="str">
        <f t="shared" ca="1" si="3"/>
        <v/>
      </c>
      <c r="V43" s="84" t="str">
        <f t="shared" ca="1" si="3"/>
        <v/>
      </c>
      <c r="W43" s="84" t="str">
        <f t="shared" ca="1" si="3"/>
        <v/>
      </c>
      <c r="X43" s="84" t="str">
        <f t="shared" ca="1" si="3"/>
        <v/>
      </c>
      <c r="Y43" s="109" t="str">
        <f t="shared" ca="1" si="3"/>
        <v/>
      </c>
      <c r="Z43" s="87"/>
      <c r="AA43" s="85">
        <f>'申請・実績一覧 '!B43</f>
        <v>39</v>
      </c>
      <c r="AB43" s="85">
        <f>'申請・実績一覧 '!C43</f>
        <v>0</v>
      </c>
      <c r="AC43" s="85">
        <f>'申請・実績一覧 '!D43</f>
        <v>0</v>
      </c>
      <c r="AD43" s="85">
        <f>'申請・実績一覧 '!E43</f>
        <v>0</v>
      </c>
      <c r="AE43" s="85">
        <f>'申請・実績一覧 '!F43</f>
        <v>0</v>
      </c>
      <c r="AF43" s="85">
        <f>'申請・実績一覧 '!G43</f>
        <v>0</v>
      </c>
      <c r="AG43" s="85">
        <f>'申請・実績一覧 '!H43</f>
        <v>0</v>
      </c>
      <c r="AH43" s="85">
        <f>'申請・実績一覧 '!I43</f>
        <v>0</v>
      </c>
      <c r="AI43" s="85">
        <f>'申請・実績一覧 '!J43</f>
        <v>0</v>
      </c>
      <c r="AJ43" s="93" t="str">
        <f>'申請・実績一覧 '!L43</f>
        <v/>
      </c>
      <c r="AK43" s="85">
        <f>'申請・実績一覧 '!M43</f>
        <v>0</v>
      </c>
      <c r="AL43" s="85" t="str">
        <f>'申請・実績一覧 '!N43</f>
        <v/>
      </c>
    </row>
    <row r="44" spans="2:38" s="86" customFormat="1" ht="37.5" hidden="1" customHeight="1">
      <c r="B44" s="92" t="str">
        <f t="shared" ca="1" si="1"/>
        <v/>
      </c>
      <c r="C44" s="84" t="str">
        <f t="shared" ca="1" si="4"/>
        <v/>
      </c>
      <c r="D44" s="84" t="str">
        <f t="shared" ca="1" si="4"/>
        <v/>
      </c>
      <c r="E44" s="84" t="str">
        <f t="shared" ca="1" si="4"/>
        <v/>
      </c>
      <c r="F44" s="84" t="str">
        <f t="shared" ca="1" si="4"/>
        <v/>
      </c>
      <c r="G44" s="84" t="str">
        <f t="shared" ca="1" si="4"/>
        <v/>
      </c>
      <c r="H44" s="84" t="str">
        <f t="shared" ca="1" si="4"/>
        <v/>
      </c>
      <c r="I44" s="84" t="str">
        <f t="shared" ca="1" si="4"/>
        <v/>
      </c>
      <c r="J44" s="84" t="str">
        <f t="shared" ca="1" si="4"/>
        <v/>
      </c>
      <c r="K44" s="84" t="str">
        <f t="shared" ca="1" si="4"/>
        <v/>
      </c>
      <c r="L44" s="84" t="str">
        <f t="shared" ca="1" si="4"/>
        <v/>
      </c>
      <c r="M44" s="84" t="str">
        <f t="shared" ca="1" si="4"/>
        <v/>
      </c>
      <c r="N44" s="84" t="str">
        <f t="shared" ca="1" si="4"/>
        <v/>
      </c>
      <c r="O44" s="93" t="str">
        <f t="shared" ca="1" si="4"/>
        <v/>
      </c>
      <c r="P44" s="84" t="str">
        <f t="shared" ca="1" si="4"/>
        <v/>
      </c>
      <c r="Q44" s="84" t="str">
        <f t="shared" ca="1" si="4"/>
        <v/>
      </c>
      <c r="R44" s="84" t="str">
        <f t="shared" ca="1" si="4"/>
        <v/>
      </c>
      <c r="S44" s="84" t="str">
        <f t="shared" ca="1" si="3"/>
        <v/>
      </c>
      <c r="T44" s="84" t="str">
        <f t="shared" ca="1" si="3"/>
        <v/>
      </c>
      <c r="U44" s="94" t="str">
        <f t="shared" ca="1" si="3"/>
        <v/>
      </c>
      <c r="V44" s="84" t="str">
        <f t="shared" ca="1" si="3"/>
        <v/>
      </c>
      <c r="W44" s="84" t="str">
        <f t="shared" ca="1" si="3"/>
        <v/>
      </c>
      <c r="X44" s="84" t="str">
        <f t="shared" ca="1" si="3"/>
        <v/>
      </c>
      <c r="Y44" s="109" t="str">
        <f t="shared" ca="1" si="3"/>
        <v/>
      </c>
      <c r="Z44" s="87"/>
      <c r="AA44" s="85">
        <f>'申請・実績一覧 '!B44</f>
        <v>40</v>
      </c>
      <c r="AB44" s="85">
        <f>'申請・実績一覧 '!C44</f>
        <v>0</v>
      </c>
      <c r="AC44" s="85">
        <f>'申請・実績一覧 '!D44</f>
        <v>0</v>
      </c>
      <c r="AD44" s="85">
        <f>'申請・実績一覧 '!E44</f>
        <v>0</v>
      </c>
      <c r="AE44" s="85">
        <f>'申請・実績一覧 '!F44</f>
        <v>0</v>
      </c>
      <c r="AF44" s="85">
        <f>'申請・実績一覧 '!G44</f>
        <v>0</v>
      </c>
      <c r="AG44" s="85">
        <f>'申請・実績一覧 '!H44</f>
        <v>0</v>
      </c>
      <c r="AH44" s="85">
        <f>'申請・実績一覧 '!I44</f>
        <v>0</v>
      </c>
      <c r="AI44" s="85">
        <f>'申請・実績一覧 '!J44</f>
        <v>0</v>
      </c>
      <c r="AJ44" s="93" t="str">
        <f>'申請・実績一覧 '!L44</f>
        <v/>
      </c>
      <c r="AK44" s="85">
        <f>'申請・実績一覧 '!M44</f>
        <v>0</v>
      </c>
      <c r="AL44" s="85" t="str">
        <f>'申請・実績一覧 '!N44</f>
        <v/>
      </c>
    </row>
    <row r="45" spans="2:38" s="86" customFormat="1" ht="37.5" hidden="1" customHeight="1">
      <c r="B45" s="92" t="str">
        <f t="shared" ca="1" si="1"/>
        <v/>
      </c>
      <c r="C45" s="84" t="str">
        <f t="shared" ca="1" si="4"/>
        <v/>
      </c>
      <c r="D45" s="84" t="str">
        <f t="shared" ca="1" si="4"/>
        <v/>
      </c>
      <c r="E45" s="84" t="str">
        <f t="shared" ca="1" si="4"/>
        <v/>
      </c>
      <c r="F45" s="84" t="str">
        <f t="shared" ca="1" si="4"/>
        <v/>
      </c>
      <c r="G45" s="84" t="str">
        <f t="shared" ca="1" si="4"/>
        <v/>
      </c>
      <c r="H45" s="84" t="str">
        <f t="shared" ca="1" si="4"/>
        <v/>
      </c>
      <c r="I45" s="84" t="str">
        <f t="shared" ca="1" si="4"/>
        <v/>
      </c>
      <c r="J45" s="84" t="str">
        <f t="shared" ca="1" si="4"/>
        <v/>
      </c>
      <c r="K45" s="84" t="str">
        <f t="shared" ca="1" si="4"/>
        <v/>
      </c>
      <c r="L45" s="84" t="str">
        <f t="shared" ca="1" si="4"/>
        <v/>
      </c>
      <c r="M45" s="84" t="str">
        <f t="shared" ca="1" si="4"/>
        <v/>
      </c>
      <c r="N45" s="84" t="str">
        <f t="shared" ca="1" si="4"/>
        <v/>
      </c>
      <c r="O45" s="93" t="str">
        <f t="shared" ca="1" si="4"/>
        <v/>
      </c>
      <c r="P45" s="84" t="str">
        <f t="shared" ca="1" si="4"/>
        <v/>
      </c>
      <c r="Q45" s="84" t="str">
        <f t="shared" ca="1" si="4"/>
        <v/>
      </c>
      <c r="R45" s="84" t="str">
        <f t="shared" ca="1" si="4"/>
        <v/>
      </c>
      <c r="S45" s="84" t="str">
        <f t="shared" ca="1" si="3"/>
        <v/>
      </c>
      <c r="T45" s="84" t="str">
        <f t="shared" ca="1" si="3"/>
        <v/>
      </c>
      <c r="U45" s="94" t="str">
        <f t="shared" ca="1" si="3"/>
        <v/>
      </c>
      <c r="V45" s="84" t="str">
        <f t="shared" ca="1" si="3"/>
        <v/>
      </c>
      <c r="W45" s="84" t="str">
        <f t="shared" ca="1" si="3"/>
        <v/>
      </c>
      <c r="X45" s="84" t="str">
        <f t="shared" ca="1" si="3"/>
        <v/>
      </c>
      <c r="Y45" s="109" t="str">
        <f t="shared" ca="1" si="3"/>
        <v/>
      </c>
      <c r="Z45" s="87"/>
      <c r="AA45" s="85">
        <f>'申請・実績一覧 '!B45</f>
        <v>41</v>
      </c>
      <c r="AB45" s="85">
        <f>'申請・実績一覧 '!C45</f>
        <v>0</v>
      </c>
      <c r="AC45" s="85">
        <f>'申請・実績一覧 '!D45</f>
        <v>0</v>
      </c>
      <c r="AD45" s="85">
        <f>'申請・実績一覧 '!E45</f>
        <v>0</v>
      </c>
      <c r="AE45" s="85">
        <f>'申請・実績一覧 '!F45</f>
        <v>0</v>
      </c>
      <c r="AF45" s="85">
        <f>'申請・実績一覧 '!G45</f>
        <v>0</v>
      </c>
      <c r="AG45" s="85">
        <f>'申請・実績一覧 '!H45</f>
        <v>0</v>
      </c>
      <c r="AH45" s="85">
        <f>'申請・実績一覧 '!I45</f>
        <v>0</v>
      </c>
      <c r="AI45" s="85">
        <f>'申請・実績一覧 '!J45</f>
        <v>0</v>
      </c>
      <c r="AJ45" s="93" t="str">
        <f>'申請・実績一覧 '!L45</f>
        <v/>
      </c>
      <c r="AK45" s="85">
        <f>'申請・実績一覧 '!M45</f>
        <v>0</v>
      </c>
      <c r="AL45" s="85" t="str">
        <f>'申請・実績一覧 '!N45</f>
        <v/>
      </c>
    </row>
    <row r="46" spans="2:38" s="86" customFormat="1" ht="37.5" hidden="1" customHeight="1">
      <c r="B46" s="92" t="str">
        <f t="shared" ca="1" si="1"/>
        <v/>
      </c>
      <c r="C46" s="84" t="str">
        <f t="shared" ca="1" si="4"/>
        <v/>
      </c>
      <c r="D46" s="84" t="str">
        <f t="shared" ca="1" si="4"/>
        <v/>
      </c>
      <c r="E46" s="84" t="str">
        <f t="shared" ca="1" si="4"/>
        <v/>
      </c>
      <c r="F46" s="84" t="str">
        <f t="shared" ca="1" si="4"/>
        <v/>
      </c>
      <c r="G46" s="84" t="str">
        <f t="shared" ca="1" si="4"/>
        <v/>
      </c>
      <c r="H46" s="84" t="str">
        <f t="shared" ca="1" si="4"/>
        <v/>
      </c>
      <c r="I46" s="84" t="str">
        <f t="shared" ca="1" si="4"/>
        <v/>
      </c>
      <c r="J46" s="84" t="str">
        <f t="shared" ca="1" si="4"/>
        <v/>
      </c>
      <c r="K46" s="84" t="str">
        <f t="shared" ca="1" si="4"/>
        <v/>
      </c>
      <c r="L46" s="84" t="str">
        <f t="shared" ca="1" si="4"/>
        <v/>
      </c>
      <c r="M46" s="84" t="str">
        <f t="shared" ca="1" si="4"/>
        <v/>
      </c>
      <c r="N46" s="84" t="str">
        <f t="shared" ca="1" si="4"/>
        <v/>
      </c>
      <c r="O46" s="93" t="str">
        <f t="shared" ca="1" si="4"/>
        <v/>
      </c>
      <c r="P46" s="84" t="str">
        <f t="shared" ca="1" si="4"/>
        <v/>
      </c>
      <c r="Q46" s="84" t="str">
        <f t="shared" ca="1" si="4"/>
        <v/>
      </c>
      <c r="R46" s="84" t="str">
        <f t="shared" ca="1" si="4"/>
        <v/>
      </c>
      <c r="S46" s="84" t="str">
        <f t="shared" ca="1" si="3"/>
        <v/>
      </c>
      <c r="T46" s="84" t="str">
        <f t="shared" ca="1" si="3"/>
        <v/>
      </c>
      <c r="U46" s="94" t="str">
        <f t="shared" ca="1" si="3"/>
        <v/>
      </c>
      <c r="V46" s="84" t="str">
        <f t="shared" ca="1" si="3"/>
        <v/>
      </c>
      <c r="W46" s="84" t="str">
        <f t="shared" ca="1" si="3"/>
        <v/>
      </c>
      <c r="X46" s="84" t="str">
        <f t="shared" ca="1" si="3"/>
        <v/>
      </c>
      <c r="Y46" s="109" t="str">
        <f t="shared" ca="1" si="3"/>
        <v/>
      </c>
      <c r="Z46" s="87"/>
      <c r="AA46" s="85">
        <f>'申請・実績一覧 '!B46</f>
        <v>42</v>
      </c>
      <c r="AB46" s="85">
        <f>'申請・実績一覧 '!C46</f>
        <v>0</v>
      </c>
      <c r="AC46" s="85">
        <f>'申請・実績一覧 '!D46</f>
        <v>0</v>
      </c>
      <c r="AD46" s="85">
        <f>'申請・実績一覧 '!E46</f>
        <v>0</v>
      </c>
      <c r="AE46" s="85">
        <f>'申請・実績一覧 '!F46</f>
        <v>0</v>
      </c>
      <c r="AF46" s="85">
        <f>'申請・実績一覧 '!G46</f>
        <v>0</v>
      </c>
      <c r="AG46" s="85">
        <f>'申請・実績一覧 '!H46</f>
        <v>0</v>
      </c>
      <c r="AH46" s="85">
        <f>'申請・実績一覧 '!I46</f>
        <v>0</v>
      </c>
      <c r="AI46" s="85">
        <f>'申請・実績一覧 '!J46</f>
        <v>0</v>
      </c>
      <c r="AJ46" s="93" t="str">
        <f>'申請・実績一覧 '!L46</f>
        <v/>
      </c>
      <c r="AK46" s="85">
        <f>'申請・実績一覧 '!M46</f>
        <v>0</v>
      </c>
      <c r="AL46" s="85" t="str">
        <f>'申請・実績一覧 '!N46</f>
        <v/>
      </c>
    </row>
    <row r="47" spans="2:38" s="86" customFormat="1" ht="37.5" hidden="1" customHeight="1">
      <c r="B47" s="92" t="str">
        <f t="shared" ca="1" si="1"/>
        <v/>
      </c>
      <c r="C47" s="84" t="str">
        <f t="shared" ca="1" si="4"/>
        <v/>
      </c>
      <c r="D47" s="84" t="str">
        <f t="shared" ca="1" si="4"/>
        <v/>
      </c>
      <c r="E47" s="84" t="str">
        <f t="shared" ca="1" si="4"/>
        <v/>
      </c>
      <c r="F47" s="84" t="str">
        <f t="shared" ca="1" si="4"/>
        <v/>
      </c>
      <c r="G47" s="84" t="str">
        <f t="shared" ca="1" si="4"/>
        <v/>
      </c>
      <c r="H47" s="84" t="str">
        <f t="shared" ca="1" si="4"/>
        <v/>
      </c>
      <c r="I47" s="84" t="str">
        <f t="shared" ca="1" si="4"/>
        <v/>
      </c>
      <c r="J47" s="84" t="str">
        <f t="shared" ca="1" si="4"/>
        <v/>
      </c>
      <c r="K47" s="84" t="str">
        <f t="shared" ca="1" si="4"/>
        <v/>
      </c>
      <c r="L47" s="84" t="str">
        <f t="shared" ca="1" si="4"/>
        <v/>
      </c>
      <c r="M47" s="84" t="str">
        <f t="shared" ca="1" si="4"/>
        <v/>
      </c>
      <c r="N47" s="84" t="str">
        <f t="shared" ca="1" si="4"/>
        <v/>
      </c>
      <c r="O47" s="93" t="str">
        <f t="shared" ca="1" si="4"/>
        <v/>
      </c>
      <c r="P47" s="84" t="str">
        <f t="shared" ca="1" si="4"/>
        <v/>
      </c>
      <c r="Q47" s="84" t="str">
        <f t="shared" ca="1" si="4"/>
        <v/>
      </c>
      <c r="R47" s="84" t="str">
        <f t="shared" ca="1" si="4"/>
        <v/>
      </c>
      <c r="S47" s="84" t="str">
        <f t="shared" ref="S47:Y68" ca="1" si="5">IF($AC47=0,"",INDIRECT("申請書兼請求書!"&amp;S$3))</f>
        <v/>
      </c>
      <c r="T47" s="84" t="str">
        <f t="shared" ca="1" si="5"/>
        <v/>
      </c>
      <c r="U47" s="94" t="str">
        <f t="shared" ca="1" si="5"/>
        <v/>
      </c>
      <c r="V47" s="84" t="str">
        <f t="shared" ca="1" si="5"/>
        <v/>
      </c>
      <c r="W47" s="84" t="str">
        <f t="shared" ca="1" si="5"/>
        <v/>
      </c>
      <c r="X47" s="84" t="str">
        <f t="shared" ca="1" si="5"/>
        <v/>
      </c>
      <c r="Y47" s="109" t="str">
        <f t="shared" ca="1" si="5"/>
        <v/>
      </c>
      <c r="Z47" s="87"/>
      <c r="AA47" s="85">
        <f>'申請・実績一覧 '!B47</f>
        <v>43</v>
      </c>
      <c r="AB47" s="85">
        <f>'申請・実績一覧 '!C47</f>
        <v>0</v>
      </c>
      <c r="AC47" s="85">
        <f>'申請・実績一覧 '!D47</f>
        <v>0</v>
      </c>
      <c r="AD47" s="85">
        <f>'申請・実績一覧 '!E47</f>
        <v>0</v>
      </c>
      <c r="AE47" s="85">
        <f>'申請・実績一覧 '!F47</f>
        <v>0</v>
      </c>
      <c r="AF47" s="85">
        <f>'申請・実績一覧 '!G47</f>
        <v>0</v>
      </c>
      <c r="AG47" s="85">
        <f>'申請・実績一覧 '!H47</f>
        <v>0</v>
      </c>
      <c r="AH47" s="85">
        <f>'申請・実績一覧 '!I47</f>
        <v>0</v>
      </c>
      <c r="AI47" s="85">
        <f>'申請・実績一覧 '!J47</f>
        <v>0</v>
      </c>
      <c r="AJ47" s="93" t="str">
        <f>'申請・実績一覧 '!L47</f>
        <v/>
      </c>
      <c r="AK47" s="85">
        <f>'申請・実績一覧 '!M47</f>
        <v>0</v>
      </c>
      <c r="AL47" s="85" t="str">
        <f>'申請・実績一覧 '!N47</f>
        <v/>
      </c>
    </row>
    <row r="48" spans="2:38" s="86" customFormat="1" ht="37.5" hidden="1" customHeight="1">
      <c r="B48" s="92" t="str">
        <f t="shared" ca="1" si="1"/>
        <v/>
      </c>
      <c r="C48" s="84" t="str">
        <f t="shared" ca="1" si="4"/>
        <v/>
      </c>
      <c r="D48" s="84" t="str">
        <f t="shared" ca="1" si="4"/>
        <v/>
      </c>
      <c r="E48" s="84" t="str">
        <f t="shared" ca="1" si="4"/>
        <v/>
      </c>
      <c r="F48" s="84" t="str">
        <f t="shared" ca="1" si="4"/>
        <v/>
      </c>
      <c r="G48" s="84" t="str">
        <f t="shared" ca="1" si="4"/>
        <v/>
      </c>
      <c r="H48" s="84" t="str">
        <f t="shared" ca="1" si="4"/>
        <v/>
      </c>
      <c r="I48" s="84" t="str">
        <f t="shared" ca="1" si="4"/>
        <v/>
      </c>
      <c r="J48" s="84" t="str">
        <f t="shared" ca="1" si="4"/>
        <v/>
      </c>
      <c r="K48" s="84" t="str">
        <f t="shared" ca="1" si="4"/>
        <v/>
      </c>
      <c r="L48" s="84" t="str">
        <f t="shared" ca="1" si="4"/>
        <v/>
      </c>
      <c r="M48" s="84" t="str">
        <f t="shared" ca="1" si="4"/>
        <v/>
      </c>
      <c r="N48" s="84" t="str">
        <f t="shared" ca="1" si="4"/>
        <v/>
      </c>
      <c r="O48" s="93" t="str">
        <f t="shared" ca="1" si="4"/>
        <v/>
      </c>
      <c r="P48" s="84" t="str">
        <f t="shared" ca="1" si="4"/>
        <v/>
      </c>
      <c r="Q48" s="84" t="str">
        <f t="shared" ref="C48:R60" ca="1" si="6">IF($AC48=0,"",INDIRECT("申請書兼請求書!"&amp;Q$3))</f>
        <v/>
      </c>
      <c r="R48" s="84" t="str">
        <f t="shared" ca="1" si="6"/>
        <v/>
      </c>
      <c r="S48" s="84" t="str">
        <f t="shared" ca="1" si="5"/>
        <v/>
      </c>
      <c r="T48" s="84" t="str">
        <f t="shared" ca="1" si="5"/>
        <v/>
      </c>
      <c r="U48" s="94" t="str">
        <f t="shared" ca="1" si="5"/>
        <v/>
      </c>
      <c r="V48" s="84" t="str">
        <f t="shared" ca="1" si="5"/>
        <v/>
      </c>
      <c r="W48" s="84" t="str">
        <f t="shared" ca="1" si="5"/>
        <v/>
      </c>
      <c r="X48" s="84" t="str">
        <f t="shared" ca="1" si="5"/>
        <v/>
      </c>
      <c r="Y48" s="109" t="str">
        <f t="shared" ca="1" si="5"/>
        <v/>
      </c>
      <c r="Z48" s="87"/>
      <c r="AA48" s="85">
        <f>'申請・実績一覧 '!B48</f>
        <v>44</v>
      </c>
      <c r="AB48" s="85">
        <f>'申請・実績一覧 '!C48</f>
        <v>0</v>
      </c>
      <c r="AC48" s="85">
        <f>'申請・実績一覧 '!D48</f>
        <v>0</v>
      </c>
      <c r="AD48" s="85">
        <f>'申請・実績一覧 '!E48</f>
        <v>0</v>
      </c>
      <c r="AE48" s="85">
        <f>'申請・実績一覧 '!F48</f>
        <v>0</v>
      </c>
      <c r="AF48" s="85">
        <f>'申請・実績一覧 '!G48</f>
        <v>0</v>
      </c>
      <c r="AG48" s="85">
        <f>'申請・実績一覧 '!H48</f>
        <v>0</v>
      </c>
      <c r="AH48" s="85">
        <f>'申請・実績一覧 '!I48</f>
        <v>0</v>
      </c>
      <c r="AI48" s="85">
        <f>'申請・実績一覧 '!J48</f>
        <v>0</v>
      </c>
      <c r="AJ48" s="93" t="str">
        <f>'申請・実績一覧 '!L48</f>
        <v/>
      </c>
      <c r="AK48" s="85">
        <f>'申請・実績一覧 '!M48</f>
        <v>0</v>
      </c>
      <c r="AL48" s="85" t="str">
        <f>'申請・実績一覧 '!N48</f>
        <v/>
      </c>
    </row>
    <row r="49" spans="2:38" s="86" customFormat="1" ht="37.5" hidden="1" customHeight="1">
      <c r="B49" s="92" t="str">
        <f t="shared" ca="1" si="1"/>
        <v/>
      </c>
      <c r="C49" s="84" t="str">
        <f t="shared" ca="1" si="6"/>
        <v/>
      </c>
      <c r="D49" s="84" t="str">
        <f t="shared" ca="1" si="6"/>
        <v/>
      </c>
      <c r="E49" s="84" t="str">
        <f t="shared" ca="1" si="6"/>
        <v/>
      </c>
      <c r="F49" s="84" t="str">
        <f t="shared" ca="1" si="6"/>
        <v/>
      </c>
      <c r="G49" s="84" t="str">
        <f t="shared" ca="1" si="6"/>
        <v/>
      </c>
      <c r="H49" s="84" t="str">
        <f t="shared" ca="1" si="6"/>
        <v/>
      </c>
      <c r="I49" s="84" t="str">
        <f t="shared" ca="1" si="6"/>
        <v/>
      </c>
      <c r="J49" s="84" t="str">
        <f t="shared" ca="1" si="6"/>
        <v/>
      </c>
      <c r="K49" s="84" t="str">
        <f t="shared" ca="1" si="6"/>
        <v/>
      </c>
      <c r="L49" s="84" t="str">
        <f t="shared" ca="1" si="6"/>
        <v/>
      </c>
      <c r="M49" s="84" t="str">
        <f t="shared" ca="1" si="6"/>
        <v/>
      </c>
      <c r="N49" s="84" t="str">
        <f t="shared" ca="1" si="6"/>
        <v/>
      </c>
      <c r="O49" s="93" t="str">
        <f t="shared" ca="1" si="6"/>
        <v/>
      </c>
      <c r="P49" s="84" t="str">
        <f t="shared" ca="1" si="6"/>
        <v/>
      </c>
      <c r="Q49" s="84" t="str">
        <f t="shared" ca="1" si="6"/>
        <v/>
      </c>
      <c r="R49" s="84" t="str">
        <f t="shared" ca="1" si="6"/>
        <v/>
      </c>
      <c r="S49" s="84" t="str">
        <f t="shared" ca="1" si="5"/>
        <v/>
      </c>
      <c r="T49" s="84" t="str">
        <f t="shared" ca="1" si="5"/>
        <v/>
      </c>
      <c r="U49" s="94" t="str">
        <f t="shared" ca="1" si="5"/>
        <v/>
      </c>
      <c r="V49" s="84" t="str">
        <f t="shared" ca="1" si="5"/>
        <v/>
      </c>
      <c r="W49" s="84" t="str">
        <f t="shared" ca="1" si="5"/>
        <v/>
      </c>
      <c r="X49" s="84" t="str">
        <f t="shared" ca="1" si="5"/>
        <v/>
      </c>
      <c r="Y49" s="109" t="str">
        <f t="shared" ca="1" si="5"/>
        <v/>
      </c>
      <c r="Z49" s="87"/>
      <c r="AA49" s="85">
        <f>'申請・実績一覧 '!B49</f>
        <v>45</v>
      </c>
      <c r="AB49" s="85">
        <f>'申請・実績一覧 '!C49</f>
        <v>0</v>
      </c>
      <c r="AC49" s="85">
        <f>'申請・実績一覧 '!D49</f>
        <v>0</v>
      </c>
      <c r="AD49" s="85">
        <f>'申請・実績一覧 '!E49</f>
        <v>0</v>
      </c>
      <c r="AE49" s="85">
        <f>'申請・実績一覧 '!F49</f>
        <v>0</v>
      </c>
      <c r="AF49" s="85">
        <f>'申請・実績一覧 '!G49</f>
        <v>0</v>
      </c>
      <c r="AG49" s="85">
        <f>'申請・実績一覧 '!H49</f>
        <v>0</v>
      </c>
      <c r="AH49" s="85">
        <f>'申請・実績一覧 '!I49</f>
        <v>0</v>
      </c>
      <c r="AI49" s="85">
        <f>'申請・実績一覧 '!J49</f>
        <v>0</v>
      </c>
      <c r="AJ49" s="93" t="str">
        <f>'申請・実績一覧 '!L49</f>
        <v/>
      </c>
      <c r="AK49" s="85">
        <f>'申請・実績一覧 '!M49</f>
        <v>0</v>
      </c>
      <c r="AL49" s="85" t="str">
        <f>'申請・実績一覧 '!N49</f>
        <v/>
      </c>
    </row>
    <row r="50" spans="2:38" s="86" customFormat="1" ht="37.5" hidden="1" customHeight="1">
      <c r="B50" s="92" t="str">
        <f t="shared" ca="1" si="1"/>
        <v/>
      </c>
      <c r="C50" s="84" t="str">
        <f t="shared" ca="1" si="6"/>
        <v/>
      </c>
      <c r="D50" s="84" t="str">
        <f t="shared" ca="1" si="6"/>
        <v/>
      </c>
      <c r="E50" s="84" t="str">
        <f t="shared" ca="1" si="6"/>
        <v/>
      </c>
      <c r="F50" s="84" t="str">
        <f t="shared" ca="1" si="6"/>
        <v/>
      </c>
      <c r="G50" s="84" t="str">
        <f t="shared" ca="1" si="6"/>
        <v/>
      </c>
      <c r="H50" s="84" t="str">
        <f t="shared" ca="1" si="6"/>
        <v/>
      </c>
      <c r="I50" s="84" t="str">
        <f t="shared" ca="1" si="6"/>
        <v/>
      </c>
      <c r="J50" s="84" t="str">
        <f t="shared" ca="1" si="6"/>
        <v/>
      </c>
      <c r="K50" s="84" t="str">
        <f t="shared" ca="1" si="6"/>
        <v/>
      </c>
      <c r="L50" s="84" t="str">
        <f t="shared" ca="1" si="6"/>
        <v/>
      </c>
      <c r="M50" s="84" t="str">
        <f t="shared" ca="1" si="6"/>
        <v/>
      </c>
      <c r="N50" s="84" t="str">
        <f t="shared" ca="1" si="6"/>
        <v/>
      </c>
      <c r="O50" s="93" t="str">
        <f t="shared" ca="1" si="6"/>
        <v/>
      </c>
      <c r="P50" s="84" t="str">
        <f t="shared" ca="1" si="6"/>
        <v/>
      </c>
      <c r="Q50" s="84" t="str">
        <f t="shared" ca="1" si="6"/>
        <v/>
      </c>
      <c r="R50" s="84" t="str">
        <f t="shared" ca="1" si="6"/>
        <v/>
      </c>
      <c r="S50" s="84" t="str">
        <f t="shared" ca="1" si="5"/>
        <v/>
      </c>
      <c r="T50" s="84" t="str">
        <f t="shared" ca="1" si="5"/>
        <v/>
      </c>
      <c r="U50" s="94" t="str">
        <f t="shared" ca="1" si="5"/>
        <v/>
      </c>
      <c r="V50" s="84" t="str">
        <f t="shared" ca="1" si="5"/>
        <v/>
      </c>
      <c r="W50" s="84" t="str">
        <f t="shared" ca="1" si="5"/>
        <v/>
      </c>
      <c r="X50" s="84" t="str">
        <f t="shared" ca="1" si="5"/>
        <v/>
      </c>
      <c r="Y50" s="109" t="str">
        <f t="shared" ca="1" si="5"/>
        <v/>
      </c>
      <c r="Z50" s="87"/>
      <c r="AA50" s="85">
        <f>'申請・実績一覧 '!B50</f>
        <v>46</v>
      </c>
      <c r="AB50" s="85">
        <f>'申請・実績一覧 '!C50</f>
        <v>0</v>
      </c>
      <c r="AC50" s="85">
        <f>'申請・実績一覧 '!D50</f>
        <v>0</v>
      </c>
      <c r="AD50" s="85">
        <f>'申請・実績一覧 '!E50</f>
        <v>0</v>
      </c>
      <c r="AE50" s="85">
        <f>'申請・実績一覧 '!F50</f>
        <v>0</v>
      </c>
      <c r="AF50" s="85">
        <f>'申請・実績一覧 '!G50</f>
        <v>0</v>
      </c>
      <c r="AG50" s="85">
        <f>'申請・実績一覧 '!H50</f>
        <v>0</v>
      </c>
      <c r="AH50" s="85">
        <f>'申請・実績一覧 '!I50</f>
        <v>0</v>
      </c>
      <c r="AI50" s="85">
        <f>'申請・実績一覧 '!J50</f>
        <v>0</v>
      </c>
      <c r="AJ50" s="93" t="str">
        <f>'申請・実績一覧 '!L50</f>
        <v/>
      </c>
      <c r="AK50" s="85">
        <f>'申請・実績一覧 '!M50</f>
        <v>0</v>
      </c>
      <c r="AL50" s="85" t="str">
        <f>'申請・実績一覧 '!N50</f>
        <v/>
      </c>
    </row>
    <row r="51" spans="2:38" s="86" customFormat="1" ht="37.5" hidden="1" customHeight="1">
      <c r="B51" s="92" t="str">
        <f t="shared" ca="1" si="1"/>
        <v/>
      </c>
      <c r="C51" s="84" t="str">
        <f t="shared" ca="1" si="6"/>
        <v/>
      </c>
      <c r="D51" s="84" t="str">
        <f t="shared" ca="1" si="6"/>
        <v/>
      </c>
      <c r="E51" s="84" t="str">
        <f t="shared" ca="1" si="6"/>
        <v/>
      </c>
      <c r="F51" s="84" t="str">
        <f t="shared" ca="1" si="6"/>
        <v/>
      </c>
      <c r="G51" s="84" t="str">
        <f t="shared" ca="1" si="6"/>
        <v/>
      </c>
      <c r="H51" s="84" t="str">
        <f t="shared" ca="1" si="6"/>
        <v/>
      </c>
      <c r="I51" s="84" t="str">
        <f t="shared" ca="1" si="6"/>
        <v/>
      </c>
      <c r="J51" s="84" t="str">
        <f t="shared" ca="1" si="6"/>
        <v/>
      </c>
      <c r="K51" s="84" t="str">
        <f t="shared" ca="1" si="6"/>
        <v/>
      </c>
      <c r="L51" s="84" t="str">
        <f t="shared" ca="1" si="6"/>
        <v/>
      </c>
      <c r="M51" s="84" t="str">
        <f t="shared" ca="1" si="6"/>
        <v/>
      </c>
      <c r="N51" s="84" t="str">
        <f t="shared" ca="1" si="6"/>
        <v/>
      </c>
      <c r="O51" s="93" t="str">
        <f t="shared" ca="1" si="6"/>
        <v/>
      </c>
      <c r="P51" s="84" t="str">
        <f t="shared" ca="1" si="6"/>
        <v/>
      </c>
      <c r="Q51" s="84" t="str">
        <f t="shared" ca="1" si="6"/>
        <v/>
      </c>
      <c r="R51" s="84" t="str">
        <f t="shared" ca="1" si="6"/>
        <v/>
      </c>
      <c r="S51" s="84" t="str">
        <f t="shared" ca="1" si="5"/>
        <v/>
      </c>
      <c r="T51" s="84" t="str">
        <f t="shared" ca="1" si="5"/>
        <v/>
      </c>
      <c r="U51" s="94" t="str">
        <f t="shared" ca="1" si="5"/>
        <v/>
      </c>
      <c r="V51" s="84" t="str">
        <f t="shared" ca="1" si="5"/>
        <v/>
      </c>
      <c r="W51" s="84" t="str">
        <f t="shared" ca="1" si="5"/>
        <v/>
      </c>
      <c r="X51" s="84" t="str">
        <f t="shared" ca="1" si="5"/>
        <v/>
      </c>
      <c r="Y51" s="109" t="str">
        <f t="shared" ca="1" si="5"/>
        <v/>
      </c>
      <c r="Z51" s="87"/>
      <c r="AA51" s="85">
        <f>'申請・実績一覧 '!B51</f>
        <v>47</v>
      </c>
      <c r="AB51" s="85">
        <f>'申請・実績一覧 '!C51</f>
        <v>0</v>
      </c>
      <c r="AC51" s="85">
        <f>'申請・実績一覧 '!D51</f>
        <v>0</v>
      </c>
      <c r="AD51" s="85">
        <f>'申請・実績一覧 '!E51</f>
        <v>0</v>
      </c>
      <c r="AE51" s="85">
        <f>'申請・実績一覧 '!F51</f>
        <v>0</v>
      </c>
      <c r="AF51" s="85">
        <f>'申請・実績一覧 '!G51</f>
        <v>0</v>
      </c>
      <c r="AG51" s="85">
        <f>'申請・実績一覧 '!H51</f>
        <v>0</v>
      </c>
      <c r="AH51" s="85">
        <f>'申請・実績一覧 '!I51</f>
        <v>0</v>
      </c>
      <c r="AI51" s="85">
        <f>'申請・実績一覧 '!J51</f>
        <v>0</v>
      </c>
      <c r="AJ51" s="93" t="str">
        <f>'申請・実績一覧 '!L51</f>
        <v/>
      </c>
      <c r="AK51" s="85">
        <f>'申請・実績一覧 '!M51</f>
        <v>0</v>
      </c>
      <c r="AL51" s="85" t="str">
        <f>'申請・実績一覧 '!N51</f>
        <v/>
      </c>
    </row>
    <row r="52" spans="2:38" s="86" customFormat="1" ht="37.5" hidden="1" customHeight="1">
      <c r="B52" s="92" t="str">
        <f t="shared" ca="1" si="1"/>
        <v/>
      </c>
      <c r="C52" s="84" t="str">
        <f t="shared" ca="1" si="6"/>
        <v/>
      </c>
      <c r="D52" s="84" t="str">
        <f t="shared" ca="1" si="6"/>
        <v/>
      </c>
      <c r="E52" s="84" t="str">
        <f t="shared" ca="1" si="6"/>
        <v/>
      </c>
      <c r="F52" s="84" t="str">
        <f t="shared" ca="1" si="6"/>
        <v/>
      </c>
      <c r="G52" s="84" t="str">
        <f t="shared" ca="1" si="6"/>
        <v/>
      </c>
      <c r="H52" s="84" t="str">
        <f t="shared" ca="1" si="6"/>
        <v/>
      </c>
      <c r="I52" s="84" t="str">
        <f t="shared" ca="1" si="6"/>
        <v/>
      </c>
      <c r="J52" s="84" t="str">
        <f t="shared" ca="1" si="6"/>
        <v/>
      </c>
      <c r="K52" s="84" t="str">
        <f t="shared" ca="1" si="6"/>
        <v/>
      </c>
      <c r="L52" s="84" t="str">
        <f t="shared" ca="1" si="6"/>
        <v/>
      </c>
      <c r="M52" s="84" t="str">
        <f t="shared" ca="1" si="6"/>
        <v/>
      </c>
      <c r="N52" s="84" t="str">
        <f t="shared" ca="1" si="6"/>
        <v/>
      </c>
      <c r="O52" s="93" t="str">
        <f t="shared" ca="1" si="6"/>
        <v/>
      </c>
      <c r="P52" s="84" t="str">
        <f t="shared" ca="1" si="6"/>
        <v/>
      </c>
      <c r="Q52" s="84" t="str">
        <f t="shared" ca="1" si="6"/>
        <v/>
      </c>
      <c r="R52" s="84" t="str">
        <f t="shared" ca="1" si="6"/>
        <v/>
      </c>
      <c r="S52" s="84" t="str">
        <f t="shared" ca="1" si="5"/>
        <v/>
      </c>
      <c r="T52" s="84" t="str">
        <f t="shared" ca="1" si="5"/>
        <v/>
      </c>
      <c r="U52" s="94" t="str">
        <f t="shared" ca="1" si="5"/>
        <v/>
      </c>
      <c r="V52" s="84" t="str">
        <f t="shared" ca="1" si="5"/>
        <v/>
      </c>
      <c r="W52" s="84" t="str">
        <f t="shared" ca="1" si="5"/>
        <v/>
      </c>
      <c r="X52" s="84" t="str">
        <f t="shared" ca="1" si="5"/>
        <v/>
      </c>
      <c r="Y52" s="109" t="str">
        <f t="shared" ca="1" si="5"/>
        <v/>
      </c>
      <c r="Z52" s="87"/>
      <c r="AA52" s="85">
        <f>'申請・実績一覧 '!B52</f>
        <v>48</v>
      </c>
      <c r="AB52" s="85">
        <f>'申請・実績一覧 '!C52</f>
        <v>0</v>
      </c>
      <c r="AC52" s="85">
        <f>'申請・実績一覧 '!D52</f>
        <v>0</v>
      </c>
      <c r="AD52" s="85">
        <f>'申請・実績一覧 '!E52</f>
        <v>0</v>
      </c>
      <c r="AE52" s="85">
        <f>'申請・実績一覧 '!F52</f>
        <v>0</v>
      </c>
      <c r="AF52" s="85">
        <f>'申請・実績一覧 '!G52</f>
        <v>0</v>
      </c>
      <c r="AG52" s="85">
        <f>'申請・実績一覧 '!H52</f>
        <v>0</v>
      </c>
      <c r="AH52" s="85">
        <f>'申請・実績一覧 '!I52</f>
        <v>0</v>
      </c>
      <c r="AI52" s="85">
        <f>'申請・実績一覧 '!J52</f>
        <v>0</v>
      </c>
      <c r="AJ52" s="93" t="str">
        <f>'申請・実績一覧 '!L52</f>
        <v/>
      </c>
      <c r="AK52" s="85">
        <f>'申請・実績一覧 '!M52</f>
        <v>0</v>
      </c>
      <c r="AL52" s="85" t="str">
        <f>'申請・実績一覧 '!N52</f>
        <v/>
      </c>
    </row>
    <row r="53" spans="2:38" s="86" customFormat="1" ht="37.5" hidden="1" customHeight="1">
      <c r="B53" s="92" t="str">
        <f t="shared" ca="1" si="1"/>
        <v/>
      </c>
      <c r="C53" s="84" t="str">
        <f t="shared" ca="1" si="6"/>
        <v/>
      </c>
      <c r="D53" s="84" t="str">
        <f t="shared" ca="1" si="6"/>
        <v/>
      </c>
      <c r="E53" s="84" t="str">
        <f t="shared" ca="1" si="6"/>
        <v/>
      </c>
      <c r="F53" s="84" t="str">
        <f t="shared" ca="1" si="6"/>
        <v/>
      </c>
      <c r="G53" s="84" t="str">
        <f t="shared" ca="1" si="6"/>
        <v/>
      </c>
      <c r="H53" s="84" t="str">
        <f t="shared" ca="1" si="6"/>
        <v/>
      </c>
      <c r="I53" s="84" t="str">
        <f t="shared" ca="1" si="6"/>
        <v/>
      </c>
      <c r="J53" s="84" t="str">
        <f t="shared" ca="1" si="6"/>
        <v/>
      </c>
      <c r="K53" s="84" t="str">
        <f t="shared" ca="1" si="6"/>
        <v/>
      </c>
      <c r="L53" s="84" t="str">
        <f t="shared" ca="1" si="6"/>
        <v/>
      </c>
      <c r="M53" s="84" t="str">
        <f t="shared" ca="1" si="6"/>
        <v/>
      </c>
      <c r="N53" s="84" t="str">
        <f t="shared" ca="1" si="6"/>
        <v/>
      </c>
      <c r="O53" s="93" t="str">
        <f t="shared" ca="1" si="6"/>
        <v/>
      </c>
      <c r="P53" s="84" t="str">
        <f t="shared" ca="1" si="6"/>
        <v/>
      </c>
      <c r="Q53" s="84" t="str">
        <f t="shared" ca="1" si="6"/>
        <v/>
      </c>
      <c r="R53" s="84" t="str">
        <f t="shared" ca="1" si="6"/>
        <v/>
      </c>
      <c r="S53" s="84" t="str">
        <f t="shared" ca="1" si="5"/>
        <v/>
      </c>
      <c r="T53" s="84" t="str">
        <f t="shared" ca="1" si="5"/>
        <v/>
      </c>
      <c r="U53" s="94" t="str">
        <f t="shared" ca="1" si="5"/>
        <v/>
      </c>
      <c r="V53" s="84" t="str">
        <f t="shared" ca="1" si="5"/>
        <v/>
      </c>
      <c r="W53" s="84" t="str">
        <f t="shared" ca="1" si="5"/>
        <v/>
      </c>
      <c r="X53" s="84" t="str">
        <f t="shared" ca="1" si="5"/>
        <v/>
      </c>
      <c r="Y53" s="109" t="str">
        <f t="shared" ca="1" si="5"/>
        <v/>
      </c>
      <c r="Z53" s="87"/>
      <c r="AA53" s="85">
        <f>'申請・実績一覧 '!B53</f>
        <v>49</v>
      </c>
      <c r="AB53" s="85">
        <f>'申請・実績一覧 '!C53</f>
        <v>0</v>
      </c>
      <c r="AC53" s="85">
        <f>'申請・実績一覧 '!D53</f>
        <v>0</v>
      </c>
      <c r="AD53" s="85">
        <f>'申請・実績一覧 '!E53</f>
        <v>0</v>
      </c>
      <c r="AE53" s="85">
        <f>'申請・実績一覧 '!F53</f>
        <v>0</v>
      </c>
      <c r="AF53" s="85">
        <f>'申請・実績一覧 '!G53</f>
        <v>0</v>
      </c>
      <c r="AG53" s="85">
        <f>'申請・実績一覧 '!H53</f>
        <v>0</v>
      </c>
      <c r="AH53" s="85">
        <f>'申請・実績一覧 '!I53</f>
        <v>0</v>
      </c>
      <c r="AI53" s="85">
        <f>'申請・実績一覧 '!J53</f>
        <v>0</v>
      </c>
      <c r="AJ53" s="93" t="str">
        <f>'申請・実績一覧 '!L53</f>
        <v/>
      </c>
      <c r="AK53" s="85">
        <f>'申請・実績一覧 '!M53</f>
        <v>0</v>
      </c>
      <c r="AL53" s="85" t="str">
        <f>'申請・実績一覧 '!N53</f>
        <v/>
      </c>
    </row>
    <row r="54" spans="2:38" s="86" customFormat="1" ht="37.5" hidden="1" customHeight="1">
      <c r="B54" s="92" t="str">
        <f t="shared" ca="1" si="1"/>
        <v/>
      </c>
      <c r="C54" s="84" t="str">
        <f t="shared" ca="1" si="6"/>
        <v/>
      </c>
      <c r="D54" s="84" t="str">
        <f t="shared" ca="1" si="6"/>
        <v/>
      </c>
      <c r="E54" s="84" t="str">
        <f t="shared" ca="1" si="6"/>
        <v/>
      </c>
      <c r="F54" s="84" t="str">
        <f t="shared" ca="1" si="6"/>
        <v/>
      </c>
      <c r="G54" s="84" t="str">
        <f t="shared" ca="1" si="6"/>
        <v/>
      </c>
      <c r="H54" s="84" t="str">
        <f t="shared" ca="1" si="6"/>
        <v/>
      </c>
      <c r="I54" s="84" t="str">
        <f t="shared" ca="1" si="6"/>
        <v/>
      </c>
      <c r="J54" s="84" t="str">
        <f t="shared" ca="1" si="6"/>
        <v/>
      </c>
      <c r="K54" s="84" t="str">
        <f t="shared" ca="1" si="6"/>
        <v/>
      </c>
      <c r="L54" s="84" t="str">
        <f t="shared" ca="1" si="6"/>
        <v/>
      </c>
      <c r="M54" s="84" t="str">
        <f t="shared" ca="1" si="6"/>
        <v/>
      </c>
      <c r="N54" s="84" t="str">
        <f t="shared" ca="1" si="6"/>
        <v/>
      </c>
      <c r="O54" s="93" t="str">
        <f t="shared" ca="1" si="6"/>
        <v/>
      </c>
      <c r="P54" s="84" t="str">
        <f t="shared" ca="1" si="6"/>
        <v/>
      </c>
      <c r="Q54" s="84" t="str">
        <f t="shared" ca="1" si="6"/>
        <v/>
      </c>
      <c r="R54" s="84" t="str">
        <f t="shared" ca="1" si="6"/>
        <v/>
      </c>
      <c r="S54" s="84" t="str">
        <f t="shared" ca="1" si="5"/>
        <v/>
      </c>
      <c r="T54" s="84" t="str">
        <f t="shared" ca="1" si="5"/>
        <v/>
      </c>
      <c r="U54" s="94" t="str">
        <f t="shared" ca="1" si="5"/>
        <v/>
      </c>
      <c r="V54" s="84" t="str">
        <f t="shared" ca="1" si="5"/>
        <v/>
      </c>
      <c r="W54" s="84" t="str">
        <f t="shared" ca="1" si="5"/>
        <v/>
      </c>
      <c r="X54" s="84" t="str">
        <f t="shared" ca="1" si="5"/>
        <v/>
      </c>
      <c r="Y54" s="109" t="str">
        <f t="shared" ca="1" si="5"/>
        <v/>
      </c>
      <c r="Z54" s="87"/>
      <c r="AA54" s="85">
        <f>'申請・実績一覧 '!B54</f>
        <v>50</v>
      </c>
      <c r="AB54" s="85">
        <f>'申請・実績一覧 '!C54</f>
        <v>0</v>
      </c>
      <c r="AC54" s="85">
        <f>'申請・実績一覧 '!D54</f>
        <v>0</v>
      </c>
      <c r="AD54" s="85">
        <f>'申請・実績一覧 '!E54</f>
        <v>0</v>
      </c>
      <c r="AE54" s="85">
        <f>'申請・実績一覧 '!F54</f>
        <v>0</v>
      </c>
      <c r="AF54" s="85">
        <f>'申請・実績一覧 '!G54</f>
        <v>0</v>
      </c>
      <c r="AG54" s="85">
        <f>'申請・実績一覧 '!H54</f>
        <v>0</v>
      </c>
      <c r="AH54" s="85">
        <f>'申請・実績一覧 '!I54</f>
        <v>0</v>
      </c>
      <c r="AI54" s="85">
        <f>'申請・実績一覧 '!J54</f>
        <v>0</v>
      </c>
      <c r="AJ54" s="93" t="str">
        <f>'申請・実績一覧 '!L54</f>
        <v/>
      </c>
      <c r="AK54" s="85">
        <f>'申請・実績一覧 '!M54</f>
        <v>0</v>
      </c>
      <c r="AL54" s="85" t="str">
        <f>'申請・実績一覧 '!N54</f>
        <v/>
      </c>
    </row>
    <row r="55" spans="2:38" s="86" customFormat="1" ht="37.5" hidden="1" customHeight="1">
      <c r="B55" s="92" t="str">
        <f t="shared" ca="1" si="1"/>
        <v/>
      </c>
      <c r="C55" s="84" t="str">
        <f t="shared" ca="1" si="6"/>
        <v/>
      </c>
      <c r="D55" s="84" t="str">
        <f t="shared" ca="1" si="6"/>
        <v/>
      </c>
      <c r="E55" s="84" t="str">
        <f t="shared" ca="1" si="6"/>
        <v/>
      </c>
      <c r="F55" s="84" t="str">
        <f t="shared" ca="1" si="6"/>
        <v/>
      </c>
      <c r="G55" s="84" t="str">
        <f t="shared" ca="1" si="6"/>
        <v/>
      </c>
      <c r="H55" s="84" t="str">
        <f t="shared" ca="1" si="6"/>
        <v/>
      </c>
      <c r="I55" s="84" t="str">
        <f t="shared" ca="1" si="6"/>
        <v/>
      </c>
      <c r="J55" s="84" t="str">
        <f t="shared" ca="1" si="6"/>
        <v/>
      </c>
      <c r="K55" s="84" t="str">
        <f t="shared" ca="1" si="6"/>
        <v/>
      </c>
      <c r="L55" s="84" t="str">
        <f t="shared" ca="1" si="6"/>
        <v/>
      </c>
      <c r="M55" s="84" t="str">
        <f t="shared" ca="1" si="6"/>
        <v/>
      </c>
      <c r="N55" s="84" t="str">
        <f t="shared" ca="1" si="6"/>
        <v/>
      </c>
      <c r="O55" s="93" t="str">
        <f t="shared" ca="1" si="6"/>
        <v/>
      </c>
      <c r="P55" s="84" t="str">
        <f t="shared" ca="1" si="6"/>
        <v/>
      </c>
      <c r="Q55" s="84" t="str">
        <f t="shared" ca="1" si="6"/>
        <v/>
      </c>
      <c r="R55" s="84" t="str">
        <f t="shared" ca="1" si="6"/>
        <v/>
      </c>
      <c r="S55" s="84" t="str">
        <f t="shared" ca="1" si="5"/>
        <v/>
      </c>
      <c r="T55" s="84" t="str">
        <f t="shared" ca="1" si="5"/>
        <v/>
      </c>
      <c r="U55" s="94" t="str">
        <f t="shared" ca="1" si="5"/>
        <v/>
      </c>
      <c r="V55" s="84" t="str">
        <f t="shared" ca="1" si="5"/>
        <v/>
      </c>
      <c r="W55" s="84" t="str">
        <f t="shared" ca="1" si="5"/>
        <v/>
      </c>
      <c r="X55" s="84" t="str">
        <f t="shared" ca="1" si="5"/>
        <v/>
      </c>
      <c r="Y55" s="109" t="str">
        <f t="shared" ca="1" si="5"/>
        <v/>
      </c>
      <c r="Z55" s="87"/>
      <c r="AA55" s="85">
        <f>'申請・実績一覧 '!B55</f>
        <v>51</v>
      </c>
      <c r="AB55" s="85">
        <f>'申請・実績一覧 '!C55</f>
        <v>0</v>
      </c>
      <c r="AC55" s="85">
        <f>'申請・実績一覧 '!D55</f>
        <v>0</v>
      </c>
      <c r="AD55" s="85">
        <f>'申請・実績一覧 '!E55</f>
        <v>0</v>
      </c>
      <c r="AE55" s="85">
        <f>'申請・実績一覧 '!F55</f>
        <v>0</v>
      </c>
      <c r="AF55" s="85">
        <f>'申請・実績一覧 '!G55</f>
        <v>0</v>
      </c>
      <c r="AG55" s="85">
        <f>'申請・実績一覧 '!H55</f>
        <v>0</v>
      </c>
      <c r="AH55" s="85">
        <f>'申請・実績一覧 '!I55</f>
        <v>0</v>
      </c>
      <c r="AI55" s="85">
        <f>'申請・実績一覧 '!J55</f>
        <v>0</v>
      </c>
      <c r="AJ55" s="93" t="str">
        <f>'申請・実績一覧 '!L55</f>
        <v/>
      </c>
      <c r="AK55" s="85">
        <f>'申請・実績一覧 '!M55</f>
        <v>0</v>
      </c>
      <c r="AL55" s="85" t="str">
        <f>'申請・実績一覧 '!N55</f>
        <v/>
      </c>
    </row>
    <row r="56" spans="2:38" s="86" customFormat="1" ht="37.5" hidden="1" customHeight="1">
      <c r="B56" s="92" t="str">
        <f t="shared" ca="1" si="1"/>
        <v/>
      </c>
      <c r="C56" s="84" t="str">
        <f t="shared" ca="1" si="6"/>
        <v/>
      </c>
      <c r="D56" s="84" t="str">
        <f t="shared" ca="1" si="6"/>
        <v/>
      </c>
      <c r="E56" s="84" t="str">
        <f t="shared" ca="1" si="6"/>
        <v/>
      </c>
      <c r="F56" s="84" t="str">
        <f t="shared" ca="1" si="6"/>
        <v/>
      </c>
      <c r="G56" s="84" t="str">
        <f t="shared" ca="1" si="6"/>
        <v/>
      </c>
      <c r="H56" s="84" t="str">
        <f t="shared" ca="1" si="6"/>
        <v/>
      </c>
      <c r="I56" s="84" t="str">
        <f t="shared" ca="1" si="6"/>
        <v/>
      </c>
      <c r="J56" s="84" t="str">
        <f t="shared" ca="1" si="6"/>
        <v/>
      </c>
      <c r="K56" s="84" t="str">
        <f t="shared" ca="1" si="6"/>
        <v/>
      </c>
      <c r="L56" s="84" t="str">
        <f t="shared" ca="1" si="6"/>
        <v/>
      </c>
      <c r="M56" s="84" t="str">
        <f t="shared" ca="1" si="6"/>
        <v/>
      </c>
      <c r="N56" s="84" t="str">
        <f t="shared" ca="1" si="6"/>
        <v/>
      </c>
      <c r="O56" s="93" t="str">
        <f t="shared" ca="1" si="6"/>
        <v/>
      </c>
      <c r="P56" s="84" t="str">
        <f t="shared" ca="1" si="6"/>
        <v/>
      </c>
      <c r="Q56" s="84" t="str">
        <f t="shared" ca="1" si="6"/>
        <v/>
      </c>
      <c r="R56" s="84" t="str">
        <f t="shared" ca="1" si="6"/>
        <v/>
      </c>
      <c r="S56" s="84" t="str">
        <f t="shared" ca="1" si="5"/>
        <v/>
      </c>
      <c r="T56" s="84" t="str">
        <f t="shared" ca="1" si="5"/>
        <v/>
      </c>
      <c r="U56" s="94" t="str">
        <f t="shared" ca="1" si="5"/>
        <v/>
      </c>
      <c r="V56" s="84" t="str">
        <f t="shared" ca="1" si="5"/>
        <v/>
      </c>
      <c r="W56" s="84" t="str">
        <f t="shared" ca="1" si="5"/>
        <v/>
      </c>
      <c r="X56" s="84" t="str">
        <f t="shared" ca="1" si="5"/>
        <v/>
      </c>
      <c r="Y56" s="109" t="str">
        <f t="shared" ca="1" si="5"/>
        <v/>
      </c>
      <c r="Z56" s="87"/>
      <c r="AA56" s="85">
        <f>'申請・実績一覧 '!B56</f>
        <v>52</v>
      </c>
      <c r="AB56" s="85">
        <f>'申請・実績一覧 '!C56</f>
        <v>0</v>
      </c>
      <c r="AC56" s="85">
        <f>'申請・実績一覧 '!D56</f>
        <v>0</v>
      </c>
      <c r="AD56" s="85">
        <f>'申請・実績一覧 '!E56</f>
        <v>0</v>
      </c>
      <c r="AE56" s="85">
        <f>'申請・実績一覧 '!F56</f>
        <v>0</v>
      </c>
      <c r="AF56" s="85">
        <f>'申請・実績一覧 '!G56</f>
        <v>0</v>
      </c>
      <c r="AG56" s="85">
        <f>'申請・実績一覧 '!H56</f>
        <v>0</v>
      </c>
      <c r="AH56" s="85">
        <f>'申請・実績一覧 '!I56</f>
        <v>0</v>
      </c>
      <c r="AI56" s="85">
        <f>'申請・実績一覧 '!J56</f>
        <v>0</v>
      </c>
      <c r="AJ56" s="93" t="str">
        <f>'申請・実績一覧 '!L56</f>
        <v/>
      </c>
      <c r="AK56" s="85">
        <f>'申請・実績一覧 '!M56</f>
        <v>0</v>
      </c>
      <c r="AL56" s="85" t="str">
        <f>'申請・実績一覧 '!N56</f>
        <v/>
      </c>
    </row>
    <row r="57" spans="2:38" s="86" customFormat="1" ht="37.5" hidden="1" customHeight="1">
      <c r="B57" s="92" t="str">
        <f t="shared" ca="1" si="1"/>
        <v/>
      </c>
      <c r="C57" s="84" t="str">
        <f t="shared" ca="1" si="6"/>
        <v/>
      </c>
      <c r="D57" s="84" t="str">
        <f t="shared" ca="1" si="6"/>
        <v/>
      </c>
      <c r="E57" s="84" t="str">
        <f t="shared" ca="1" si="6"/>
        <v/>
      </c>
      <c r="F57" s="84" t="str">
        <f t="shared" ca="1" si="6"/>
        <v/>
      </c>
      <c r="G57" s="84" t="str">
        <f t="shared" ca="1" si="6"/>
        <v/>
      </c>
      <c r="H57" s="84" t="str">
        <f t="shared" ca="1" si="6"/>
        <v/>
      </c>
      <c r="I57" s="84" t="str">
        <f t="shared" ca="1" si="6"/>
        <v/>
      </c>
      <c r="J57" s="84" t="str">
        <f t="shared" ca="1" si="6"/>
        <v/>
      </c>
      <c r="K57" s="84" t="str">
        <f t="shared" ca="1" si="6"/>
        <v/>
      </c>
      <c r="L57" s="84" t="str">
        <f t="shared" ca="1" si="6"/>
        <v/>
      </c>
      <c r="M57" s="84" t="str">
        <f t="shared" ca="1" si="6"/>
        <v/>
      </c>
      <c r="N57" s="84" t="str">
        <f t="shared" ca="1" si="6"/>
        <v/>
      </c>
      <c r="O57" s="93" t="str">
        <f t="shared" ca="1" si="6"/>
        <v/>
      </c>
      <c r="P57" s="84" t="str">
        <f t="shared" ca="1" si="6"/>
        <v/>
      </c>
      <c r="Q57" s="84" t="str">
        <f t="shared" ca="1" si="6"/>
        <v/>
      </c>
      <c r="R57" s="84" t="str">
        <f t="shared" ca="1" si="6"/>
        <v/>
      </c>
      <c r="S57" s="84" t="str">
        <f t="shared" ca="1" si="5"/>
        <v/>
      </c>
      <c r="T57" s="84" t="str">
        <f t="shared" ca="1" si="5"/>
        <v/>
      </c>
      <c r="U57" s="94" t="str">
        <f t="shared" ca="1" si="5"/>
        <v/>
      </c>
      <c r="V57" s="84" t="str">
        <f t="shared" ca="1" si="5"/>
        <v/>
      </c>
      <c r="W57" s="84" t="str">
        <f t="shared" ca="1" si="5"/>
        <v/>
      </c>
      <c r="X57" s="84" t="str">
        <f t="shared" ca="1" si="5"/>
        <v/>
      </c>
      <c r="Y57" s="109" t="str">
        <f t="shared" ca="1" si="5"/>
        <v/>
      </c>
      <c r="Z57" s="87"/>
      <c r="AA57" s="85">
        <f>'申請・実績一覧 '!B57</f>
        <v>53</v>
      </c>
      <c r="AB57" s="85">
        <f>'申請・実績一覧 '!C57</f>
        <v>0</v>
      </c>
      <c r="AC57" s="85">
        <f>'申請・実績一覧 '!D57</f>
        <v>0</v>
      </c>
      <c r="AD57" s="85">
        <f>'申請・実績一覧 '!E57</f>
        <v>0</v>
      </c>
      <c r="AE57" s="85">
        <f>'申請・実績一覧 '!F57</f>
        <v>0</v>
      </c>
      <c r="AF57" s="85">
        <f>'申請・実績一覧 '!G57</f>
        <v>0</v>
      </c>
      <c r="AG57" s="85">
        <f>'申請・実績一覧 '!H57</f>
        <v>0</v>
      </c>
      <c r="AH57" s="85">
        <f>'申請・実績一覧 '!I57</f>
        <v>0</v>
      </c>
      <c r="AI57" s="85">
        <f>'申請・実績一覧 '!J57</f>
        <v>0</v>
      </c>
      <c r="AJ57" s="93" t="str">
        <f>'申請・実績一覧 '!L57</f>
        <v/>
      </c>
      <c r="AK57" s="85">
        <f>'申請・実績一覧 '!M57</f>
        <v>0</v>
      </c>
      <c r="AL57" s="85" t="str">
        <f>'申請・実績一覧 '!N57</f>
        <v/>
      </c>
    </row>
    <row r="58" spans="2:38" s="86" customFormat="1" ht="37.5" hidden="1" customHeight="1">
      <c r="B58" s="92" t="str">
        <f t="shared" ca="1" si="1"/>
        <v/>
      </c>
      <c r="C58" s="84" t="str">
        <f t="shared" ca="1" si="6"/>
        <v/>
      </c>
      <c r="D58" s="84" t="str">
        <f t="shared" ca="1" si="6"/>
        <v/>
      </c>
      <c r="E58" s="84" t="str">
        <f t="shared" ca="1" si="6"/>
        <v/>
      </c>
      <c r="F58" s="84" t="str">
        <f t="shared" ca="1" si="6"/>
        <v/>
      </c>
      <c r="G58" s="84" t="str">
        <f t="shared" ca="1" si="6"/>
        <v/>
      </c>
      <c r="H58" s="84" t="str">
        <f t="shared" ca="1" si="6"/>
        <v/>
      </c>
      <c r="I58" s="84" t="str">
        <f t="shared" ca="1" si="6"/>
        <v/>
      </c>
      <c r="J58" s="84" t="str">
        <f t="shared" ca="1" si="6"/>
        <v/>
      </c>
      <c r="K58" s="84" t="str">
        <f t="shared" ca="1" si="6"/>
        <v/>
      </c>
      <c r="L58" s="84" t="str">
        <f t="shared" ca="1" si="6"/>
        <v/>
      </c>
      <c r="M58" s="84" t="str">
        <f t="shared" ca="1" si="6"/>
        <v/>
      </c>
      <c r="N58" s="84" t="str">
        <f t="shared" ca="1" si="6"/>
        <v/>
      </c>
      <c r="O58" s="93" t="str">
        <f t="shared" ca="1" si="6"/>
        <v/>
      </c>
      <c r="P58" s="84" t="str">
        <f t="shared" ca="1" si="6"/>
        <v/>
      </c>
      <c r="Q58" s="84" t="str">
        <f t="shared" ca="1" si="6"/>
        <v/>
      </c>
      <c r="R58" s="84" t="str">
        <f t="shared" ca="1" si="6"/>
        <v/>
      </c>
      <c r="S58" s="84" t="str">
        <f t="shared" ca="1" si="5"/>
        <v/>
      </c>
      <c r="T58" s="84" t="str">
        <f t="shared" ca="1" si="5"/>
        <v/>
      </c>
      <c r="U58" s="94" t="str">
        <f t="shared" ca="1" si="5"/>
        <v/>
      </c>
      <c r="V58" s="84" t="str">
        <f t="shared" ca="1" si="5"/>
        <v/>
      </c>
      <c r="W58" s="84" t="str">
        <f t="shared" ca="1" si="5"/>
        <v/>
      </c>
      <c r="X58" s="84" t="str">
        <f t="shared" ca="1" si="5"/>
        <v/>
      </c>
      <c r="Y58" s="109" t="str">
        <f t="shared" ca="1" si="5"/>
        <v/>
      </c>
      <c r="Z58" s="87"/>
      <c r="AA58" s="85">
        <f>'申請・実績一覧 '!B58</f>
        <v>54</v>
      </c>
      <c r="AB58" s="85">
        <f>'申請・実績一覧 '!C58</f>
        <v>0</v>
      </c>
      <c r="AC58" s="85">
        <f>'申請・実績一覧 '!D58</f>
        <v>0</v>
      </c>
      <c r="AD58" s="85">
        <f>'申請・実績一覧 '!E58</f>
        <v>0</v>
      </c>
      <c r="AE58" s="85">
        <f>'申請・実績一覧 '!F58</f>
        <v>0</v>
      </c>
      <c r="AF58" s="85">
        <f>'申請・実績一覧 '!G58</f>
        <v>0</v>
      </c>
      <c r="AG58" s="85">
        <f>'申請・実績一覧 '!H58</f>
        <v>0</v>
      </c>
      <c r="AH58" s="85">
        <f>'申請・実績一覧 '!I58</f>
        <v>0</v>
      </c>
      <c r="AI58" s="85">
        <f>'申請・実績一覧 '!J58</f>
        <v>0</v>
      </c>
      <c r="AJ58" s="93" t="str">
        <f>'申請・実績一覧 '!L58</f>
        <v/>
      </c>
      <c r="AK58" s="85">
        <f>'申請・実績一覧 '!M58</f>
        <v>0</v>
      </c>
      <c r="AL58" s="85" t="str">
        <f>'申請・実績一覧 '!N58</f>
        <v/>
      </c>
    </row>
    <row r="59" spans="2:38" s="86" customFormat="1" ht="37.5" hidden="1" customHeight="1">
      <c r="B59" s="92" t="str">
        <f t="shared" ca="1" si="1"/>
        <v/>
      </c>
      <c r="C59" s="84" t="str">
        <f t="shared" ca="1" si="6"/>
        <v/>
      </c>
      <c r="D59" s="84" t="str">
        <f t="shared" ca="1" si="6"/>
        <v/>
      </c>
      <c r="E59" s="84" t="str">
        <f t="shared" ca="1" si="6"/>
        <v/>
      </c>
      <c r="F59" s="84" t="str">
        <f t="shared" ca="1" si="6"/>
        <v/>
      </c>
      <c r="G59" s="84" t="str">
        <f t="shared" ca="1" si="6"/>
        <v/>
      </c>
      <c r="H59" s="84" t="str">
        <f t="shared" ca="1" si="6"/>
        <v/>
      </c>
      <c r="I59" s="84" t="str">
        <f t="shared" ca="1" si="6"/>
        <v/>
      </c>
      <c r="J59" s="84" t="str">
        <f t="shared" ca="1" si="6"/>
        <v/>
      </c>
      <c r="K59" s="84" t="str">
        <f t="shared" ca="1" si="6"/>
        <v/>
      </c>
      <c r="L59" s="84" t="str">
        <f t="shared" ca="1" si="6"/>
        <v/>
      </c>
      <c r="M59" s="84" t="str">
        <f t="shared" ca="1" si="6"/>
        <v/>
      </c>
      <c r="N59" s="84" t="str">
        <f t="shared" ca="1" si="6"/>
        <v/>
      </c>
      <c r="O59" s="93" t="str">
        <f t="shared" ca="1" si="6"/>
        <v/>
      </c>
      <c r="P59" s="84" t="str">
        <f t="shared" ca="1" si="6"/>
        <v/>
      </c>
      <c r="Q59" s="84" t="str">
        <f t="shared" ca="1" si="6"/>
        <v/>
      </c>
      <c r="R59" s="84" t="str">
        <f t="shared" ca="1" si="6"/>
        <v/>
      </c>
      <c r="S59" s="84" t="str">
        <f t="shared" ca="1" si="5"/>
        <v/>
      </c>
      <c r="T59" s="84" t="str">
        <f t="shared" ca="1" si="5"/>
        <v/>
      </c>
      <c r="U59" s="94" t="str">
        <f t="shared" ca="1" si="5"/>
        <v/>
      </c>
      <c r="V59" s="84" t="str">
        <f t="shared" ca="1" si="5"/>
        <v/>
      </c>
      <c r="W59" s="84" t="str">
        <f t="shared" ca="1" si="5"/>
        <v/>
      </c>
      <c r="X59" s="84" t="str">
        <f t="shared" ca="1" si="5"/>
        <v/>
      </c>
      <c r="Y59" s="109" t="str">
        <f t="shared" ca="1" si="5"/>
        <v/>
      </c>
      <c r="Z59" s="87"/>
      <c r="AA59" s="85">
        <f>'申請・実績一覧 '!B59</f>
        <v>55</v>
      </c>
      <c r="AB59" s="85">
        <f>'申請・実績一覧 '!C59</f>
        <v>0</v>
      </c>
      <c r="AC59" s="85">
        <f>'申請・実績一覧 '!D59</f>
        <v>0</v>
      </c>
      <c r="AD59" s="85">
        <f>'申請・実績一覧 '!E59</f>
        <v>0</v>
      </c>
      <c r="AE59" s="85">
        <f>'申請・実績一覧 '!F59</f>
        <v>0</v>
      </c>
      <c r="AF59" s="85">
        <f>'申請・実績一覧 '!G59</f>
        <v>0</v>
      </c>
      <c r="AG59" s="85">
        <f>'申請・実績一覧 '!H59</f>
        <v>0</v>
      </c>
      <c r="AH59" s="85">
        <f>'申請・実績一覧 '!I59</f>
        <v>0</v>
      </c>
      <c r="AI59" s="85">
        <f>'申請・実績一覧 '!J59</f>
        <v>0</v>
      </c>
      <c r="AJ59" s="93" t="str">
        <f>'申請・実績一覧 '!L59</f>
        <v/>
      </c>
      <c r="AK59" s="85">
        <f>'申請・実績一覧 '!M59</f>
        <v>0</v>
      </c>
      <c r="AL59" s="85" t="str">
        <f>'申請・実績一覧 '!N59</f>
        <v/>
      </c>
    </row>
    <row r="60" spans="2:38" s="86" customFormat="1" ht="37.5" hidden="1" customHeight="1">
      <c r="B60" s="92" t="str">
        <f t="shared" ca="1" si="1"/>
        <v/>
      </c>
      <c r="C60" s="84" t="str">
        <f t="shared" ca="1" si="6"/>
        <v/>
      </c>
      <c r="D60" s="84" t="str">
        <f t="shared" ca="1" si="6"/>
        <v/>
      </c>
      <c r="E60" s="84" t="str">
        <f t="shared" ca="1" si="6"/>
        <v/>
      </c>
      <c r="F60" s="84" t="str">
        <f t="shared" ca="1" si="6"/>
        <v/>
      </c>
      <c r="G60" s="84" t="str">
        <f t="shared" ca="1" si="6"/>
        <v/>
      </c>
      <c r="H60" s="84" t="str">
        <f t="shared" ca="1" si="6"/>
        <v/>
      </c>
      <c r="I60" s="84" t="str">
        <f t="shared" ca="1" si="6"/>
        <v/>
      </c>
      <c r="J60" s="84" t="str">
        <f t="shared" ca="1" si="6"/>
        <v/>
      </c>
      <c r="K60" s="84" t="str">
        <f t="shared" ca="1" si="6"/>
        <v/>
      </c>
      <c r="L60" s="84" t="str">
        <f t="shared" ca="1" si="6"/>
        <v/>
      </c>
      <c r="M60" s="84" t="str">
        <f t="shared" ca="1" si="6"/>
        <v/>
      </c>
      <c r="N60" s="84" t="str">
        <f t="shared" ca="1" si="6"/>
        <v/>
      </c>
      <c r="O60" s="93" t="str">
        <f t="shared" ca="1" si="6"/>
        <v/>
      </c>
      <c r="P60" s="84" t="str">
        <f t="shared" ca="1" si="6"/>
        <v/>
      </c>
      <c r="Q60" s="84" t="str">
        <f t="shared" ca="1" si="6"/>
        <v/>
      </c>
      <c r="R60" s="84" t="str">
        <f t="shared" ca="1" si="6"/>
        <v/>
      </c>
      <c r="S60" s="84" t="str">
        <f t="shared" ca="1" si="5"/>
        <v/>
      </c>
      <c r="T60" s="84" t="str">
        <f t="shared" ca="1" si="5"/>
        <v/>
      </c>
      <c r="U60" s="94" t="str">
        <f t="shared" ca="1" si="5"/>
        <v/>
      </c>
      <c r="V60" s="84" t="str">
        <f t="shared" ca="1" si="5"/>
        <v/>
      </c>
      <c r="W60" s="84" t="str">
        <f t="shared" ca="1" si="5"/>
        <v/>
      </c>
      <c r="X60" s="84" t="str">
        <f t="shared" ca="1" si="5"/>
        <v/>
      </c>
      <c r="Y60" s="109" t="str">
        <f t="shared" ca="1" si="5"/>
        <v/>
      </c>
      <c r="Z60" s="87"/>
      <c r="AA60" s="85">
        <f>'申請・実績一覧 '!B60</f>
        <v>56</v>
      </c>
      <c r="AB60" s="85">
        <f>'申請・実績一覧 '!C60</f>
        <v>0</v>
      </c>
      <c r="AC60" s="85">
        <f>'申請・実績一覧 '!D60</f>
        <v>0</v>
      </c>
      <c r="AD60" s="85">
        <f>'申請・実績一覧 '!E60</f>
        <v>0</v>
      </c>
      <c r="AE60" s="85">
        <f>'申請・実績一覧 '!F60</f>
        <v>0</v>
      </c>
      <c r="AF60" s="85">
        <f>'申請・実績一覧 '!G60</f>
        <v>0</v>
      </c>
      <c r="AG60" s="85">
        <f>'申請・実績一覧 '!H60</f>
        <v>0</v>
      </c>
      <c r="AH60" s="85">
        <f>'申請・実績一覧 '!I60</f>
        <v>0</v>
      </c>
      <c r="AI60" s="85">
        <f>'申請・実績一覧 '!J60</f>
        <v>0</v>
      </c>
      <c r="AJ60" s="93" t="str">
        <f>'申請・実績一覧 '!L60</f>
        <v/>
      </c>
      <c r="AK60" s="85">
        <f>'申請・実績一覧 '!M60</f>
        <v>0</v>
      </c>
      <c r="AL60" s="85" t="str">
        <f>'申請・実績一覧 '!N60</f>
        <v/>
      </c>
    </row>
    <row r="61" spans="2:38" s="86" customFormat="1" ht="37.5" hidden="1" customHeight="1">
      <c r="B61" s="92" t="str">
        <f t="shared" ref="B61:Q74" ca="1" si="7">IF($AC61=0,"",INDIRECT("申請書兼請求書!"&amp;B$3))</f>
        <v/>
      </c>
      <c r="C61" s="84" t="str">
        <f t="shared" ca="1" si="7"/>
        <v/>
      </c>
      <c r="D61" s="84" t="str">
        <f t="shared" ca="1" si="7"/>
        <v/>
      </c>
      <c r="E61" s="84" t="str">
        <f t="shared" ca="1" si="7"/>
        <v/>
      </c>
      <c r="F61" s="84" t="str">
        <f t="shared" ca="1" si="7"/>
        <v/>
      </c>
      <c r="G61" s="84" t="str">
        <f t="shared" ca="1" si="7"/>
        <v/>
      </c>
      <c r="H61" s="84" t="str">
        <f t="shared" ca="1" si="7"/>
        <v/>
      </c>
      <c r="I61" s="84" t="str">
        <f t="shared" ca="1" si="7"/>
        <v/>
      </c>
      <c r="J61" s="84" t="str">
        <f t="shared" ca="1" si="7"/>
        <v/>
      </c>
      <c r="K61" s="84" t="str">
        <f t="shared" ca="1" si="7"/>
        <v/>
      </c>
      <c r="L61" s="84" t="str">
        <f t="shared" ca="1" si="7"/>
        <v/>
      </c>
      <c r="M61" s="84" t="str">
        <f t="shared" ca="1" si="7"/>
        <v/>
      </c>
      <c r="N61" s="84" t="str">
        <f t="shared" ca="1" si="7"/>
        <v/>
      </c>
      <c r="O61" s="93" t="str">
        <f t="shared" ca="1" si="7"/>
        <v/>
      </c>
      <c r="P61" s="84" t="str">
        <f t="shared" ca="1" si="7"/>
        <v/>
      </c>
      <c r="Q61" s="84" t="str">
        <f t="shared" ca="1" si="7"/>
        <v/>
      </c>
      <c r="R61" s="84" t="str">
        <f t="shared" ref="C61:R74" ca="1" si="8">IF($AC61=0,"",INDIRECT("申請書兼請求書!"&amp;R$3))</f>
        <v/>
      </c>
      <c r="S61" s="84" t="str">
        <f t="shared" ca="1" si="5"/>
        <v/>
      </c>
      <c r="T61" s="84" t="str">
        <f t="shared" ca="1" si="5"/>
        <v/>
      </c>
      <c r="U61" s="94" t="str">
        <f t="shared" ca="1" si="5"/>
        <v/>
      </c>
      <c r="V61" s="84" t="str">
        <f t="shared" ca="1" si="5"/>
        <v/>
      </c>
      <c r="W61" s="84" t="str">
        <f t="shared" ca="1" si="5"/>
        <v/>
      </c>
      <c r="X61" s="84" t="str">
        <f t="shared" ca="1" si="5"/>
        <v/>
      </c>
      <c r="Y61" s="109" t="str">
        <f t="shared" ca="1" si="5"/>
        <v/>
      </c>
      <c r="Z61" s="87"/>
      <c r="AA61" s="85">
        <f>'申請・実績一覧 '!B61</f>
        <v>57</v>
      </c>
      <c r="AB61" s="85">
        <f>'申請・実績一覧 '!C61</f>
        <v>0</v>
      </c>
      <c r="AC61" s="85">
        <f>'申請・実績一覧 '!D61</f>
        <v>0</v>
      </c>
      <c r="AD61" s="85">
        <f>'申請・実績一覧 '!E61</f>
        <v>0</v>
      </c>
      <c r="AE61" s="85">
        <f>'申請・実績一覧 '!F61</f>
        <v>0</v>
      </c>
      <c r="AF61" s="85">
        <f>'申請・実績一覧 '!G61</f>
        <v>0</v>
      </c>
      <c r="AG61" s="85">
        <f>'申請・実績一覧 '!H61</f>
        <v>0</v>
      </c>
      <c r="AH61" s="85">
        <f>'申請・実績一覧 '!I61</f>
        <v>0</v>
      </c>
      <c r="AI61" s="85">
        <f>'申請・実績一覧 '!J61</f>
        <v>0</v>
      </c>
      <c r="AJ61" s="93" t="str">
        <f>'申請・実績一覧 '!L61</f>
        <v/>
      </c>
      <c r="AK61" s="85">
        <f>'申請・実績一覧 '!M61</f>
        <v>0</v>
      </c>
      <c r="AL61" s="85" t="str">
        <f>'申請・実績一覧 '!N61</f>
        <v/>
      </c>
    </row>
    <row r="62" spans="2:38" s="86" customFormat="1" ht="37.5" hidden="1" customHeight="1">
      <c r="B62" s="92" t="str">
        <f t="shared" ca="1" si="7"/>
        <v/>
      </c>
      <c r="C62" s="84" t="str">
        <f t="shared" ca="1" si="8"/>
        <v/>
      </c>
      <c r="D62" s="84" t="str">
        <f t="shared" ca="1" si="8"/>
        <v/>
      </c>
      <c r="E62" s="84" t="str">
        <f t="shared" ca="1" si="8"/>
        <v/>
      </c>
      <c r="F62" s="84" t="str">
        <f t="shared" ca="1" si="8"/>
        <v/>
      </c>
      <c r="G62" s="84" t="str">
        <f t="shared" ca="1" si="8"/>
        <v/>
      </c>
      <c r="H62" s="84" t="str">
        <f t="shared" ca="1" si="8"/>
        <v/>
      </c>
      <c r="I62" s="84" t="str">
        <f t="shared" ca="1" si="8"/>
        <v/>
      </c>
      <c r="J62" s="84" t="str">
        <f t="shared" ca="1" si="8"/>
        <v/>
      </c>
      <c r="K62" s="84" t="str">
        <f t="shared" ca="1" si="8"/>
        <v/>
      </c>
      <c r="L62" s="84" t="str">
        <f t="shared" ca="1" si="8"/>
        <v/>
      </c>
      <c r="M62" s="84" t="str">
        <f t="shared" ca="1" si="8"/>
        <v/>
      </c>
      <c r="N62" s="84" t="str">
        <f t="shared" ca="1" si="8"/>
        <v/>
      </c>
      <c r="O62" s="93" t="str">
        <f t="shared" ca="1" si="8"/>
        <v/>
      </c>
      <c r="P62" s="84" t="str">
        <f t="shared" ca="1" si="8"/>
        <v/>
      </c>
      <c r="Q62" s="84" t="str">
        <f t="shared" ca="1" si="8"/>
        <v/>
      </c>
      <c r="R62" s="84" t="str">
        <f t="shared" ca="1" si="8"/>
        <v/>
      </c>
      <c r="S62" s="84" t="str">
        <f t="shared" ca="1" si="5"/>
        <v/>
      </c>
      <c r="T62" s="84" t="str">
        <f t="shared" ca="1" si="5"/>
        <v/>
      </c>
      <c r="U62" s="94" t="str">
        <f t="shared" ca="1" si="5"/>
        <v/>
      </c>
      <c r="V62" s="84" t="str">
        <f t="shared" ca="1" si="5"/>
        <v/>
      </c>
      <c r="W62" s="84" t="str">
        <f t="shared" ca="1" si="5"/>
        <v/>
      </c>
      <c r="X62" s="84" t="str">
        <f t="shared" ca="1" si="5"/>
        <v/>
      </c>
      <c r="Y62" s="109" t="str">
        <f t="shared" ca="1" si="5"/>
        <v/>
      </c>
      <c r="Z62" s="87"/>
      <c r="AA62" s="85">
        <f>'申請・実績一覧 '!B62</f>
        <v>58</v>
      </c>
      <c r="AB62" s="85">
        <f>'申請・実績一覧 '!C62</f>
        <v>0</v>
      </c>
      <c r="AC62" s="85">
        <f>'申請・実績一覧 '!D62</f>
        <v>0</v>
      </c>
      <c r="AD62" s="85">
        <f>'申請・実績一覧 '!E62</f>
        <v>0</v>
      </c>
      <c r="AE62" s="85">
        <f>'申請・実績一覧 '!F62</f>
        <v>0</v>
      </c>
      <c r="AF62" s="85">
        <f>'申請・実績一覧 '!G62</f>
        <v>0</v>
      </c>
      <c r="AG62" s="85">
        <f>'申請・実績一覧 '!H62</f>
        <v>0</v>
      </c>
      <c r="AH62" s="85">
        <f>'申請・実績一覧 '!I62</f>
        <v>0</v>
      </c>
      <c r="AI62" s="85">
        <f>'申請・実績一覧 '!J62</f>
        <v>0</v>
      </c>
      <c r="AJ62" s="93" t="str">
        <f>'申請・実績一覧 '!L62</f>
        <v/>
      </c>
      <c r="AK62" s="85">
        <f>'申請・実績一覧 '!M62</f>
        <v>0</v>
      </c>
      <c r="AL62" s="85" t="str">
        <f>'申請・実績一覧 '!N62</f>
        <v/>
      </c>
    </row>
    <row r="63" spans="2:38" s="86" customFormat="1" ht="37.5" hidden="1" customHeight="1">
      <c r="B63" s="92" t="str">
        <f t="shared" ca="1" si="7"/>
        <v/>
      </c>
      <c r="C63" s="84" t="str">
        <f t="shared" ca="1" si="8"/>
        <v/>
      </c>
      <c r="D63" s="84" t="str">
        <f t="shared" ca="1" si="8"/>
        <v/>
      </c>
      <c r="E63" s="84" t="str">
        <f t="shared" ca="1" si="8"/>
        <v/>
      </c>
      <c r="F63" s="84" t="str">
        <f t="shared" ca="1" si="8"/>
        <v/>
      </c>
      <c r="G63" s="84" t="str">
        <f t="shared" ca="1" si="8"/>
        <v/>
      </c>
      <c r="H63" s="84" t="str">
        <f t="shared" ca="1" si="8"/>
        <v/>
      </c>
      <c r="I63" s="84" t="str">
        <f t="shared" ca="1" si="8"/>
        <v/>
      </c>
      <c r="J63" s="84" t="str">
        <f t="shared" ca="1" si="8"/>
        <v/>
      </c>
      <c r="K63" s="84" t="str">
        <f t="shared" ca="1" si="8"/>
        <v/>
      </c>
      <c r="L63" s="84" t="str">
        <f t="shared" ca="1" si="8"/>
        <v/>
      </c>
      <c r="M63" s="84" t="str">
        <f t="shared" ca="1" si="8"/>
        <v/>
      </c>
      <c r="N63" s="84" t="str">
        <f t="shared" ca="1" si="8"/>
        <v/>
      </c>
      <c r="O63" s="93" t="str">
        <f t="shared" ca="1" si="8"/>
        <v/>
      </c>
      <c r="P63" s="84" t="str">
        <f t="shared" ca="1" si="8"/>
        <v/>
      </c>
      <c r="Q63" s="84" t="str">
        <f t="shared" ca="1" si="8"/>
        <v/>
      </c>
      <c r="R63" s="84" t="str">
        <f t="shared" ca="1" si="8"/>
        <v/>
      </c>
      <c r="S63" s="84" t="str">
        <f t="shared" ca="1" si="5"/>
        <v/>
      </c>
      <c r="T63" s="84" t="str">
        <f t="shared" ca="1" si="5"/>
        <v/>
      </c>
      <c r="U63" s="94" t="str">
        <f t="shared" ca="1" si="5"/>
        <v/>
      </c>
      <c r="V63" s="84" t="str">
        <f t="shared" ca="1" si="5"/>
        <v/>
      </c>
      <c r="W63" s="84" t="str">
        <f t="shared" ca="1" si="5"/>
        <v/>
      </c>
      <c r="X63" s="84" t="str">
        <f t="shared" ca="1" si="5"/>
        <v/>
      </c>
      <c r="Y63" s="109" t="str">
        <f t="shared" ca="1" si="5"/>
        <v/>
      </c>
      <c r="Z63" s="87"/>
      <c r="AA63" s="85">
        <f>'申請・実績一覧 '!B63</f>
        <v>59</v>
      </c>
      <c r="AB63" s="85">
        <f>'申請・実績一覧 '!C63</f>
        <v>0</v>
      </c>
      <c r="AC63" s="85">
        <f>'申請・実績一覧 '!D63</f>
        <v>0</v>
      </c>
      <c r="AD63" s="85">
        <f>'申請・実績一覧 '!E63</f>
        <v>0</v>
      </c>
      <c r="AE63" s="85">
        <f>'申請・実績一覧 '!F63</f>
        <v>0</v>
      </c>
      <c r="AF63" s="85">
        <f>'申請・実績一覧 '!G63</f>
        <v>0</v>
      </c>
      <c r="AG63" s="85">
        <f>'申請・実績一覧 '!H63</f>
        <v>0</v>
      </c>
      <c r="AH63" s="85">
        <f>'申請・実績一覧 '!I63</f>
        <v>0</v>
      </c>
      <c r="AI63" s="85">
        <f>'申請・実績一覧 '!J63</f>
        <v>0</v>
      </c>
      <c r="AJ63" s="93" t="str">
        <f>'申請・実績一覧 '!L63</f>
        <v/>
      </c>
      <c r="AK63" s="85">
        <f>'申請・実績一覧 '!M63</f>
        <v>0</v>
      </c>
      <c r="AL63" s="85" t="str">
        <f>'申請・実績一覧 '!N63</f>
        <v/>
      </c>
    </row>
    <row r="64" spans="2:38" s="86" customFormat="1" ht="37.5" hidden="1" customHeight="1">
      <c r="B64" s="92" t="str">
        <f t="shared" ca="1" si="7"/>
        <v/>
      </c>
      <c r="C64" s="84" t="str">
        <f t="shared" ca="1" si="8"/>
        <v/>
      </c>
      <c r="D64" s="84" t="str">
        <f t="shared" ca="1" si="8"/>
        <v/>
      </c>
      <c r="E64" s="84" t="str">
        <f t="shared" ca="1" si="8"/>
        <v/>
      </c>
      <c r="F64" s="84" t="str">
        <f t="shared" ca="1" si="8"/>
        <v/>
      </c>
      <c r="G64" s="84" t="str">
        <f t="shared" ca="1" si="8"/>
        <v/>
      </c>
      <c r="H64" s="84" t="str">
        <f t="shared" ca="1" si="8"/>
        <v/>
      </c>
      <c r="I64" s="84" t="str">
        <f t="shared" ca="1" si="8"/>
        <v/>
      </c>
      <c r="J64" s="84" t="str">
        <f t="shared" ca="1" si="8"/>
        <v/>
      </c>
      <c r="K64" s="84" t="str">
        <f t="shared" ca="1" si="8"/>
        <v/>
      </c>
      <c r="L64" s="84" t="str">
        <f t="shared" ca="1" si="8"/>
        <v/>
      </c>
      <c r="M64" s="84" t="str">
        <f t="shared" ca="1" si="8"/>
        <v/>
      </c>
      <c r="N64" s="84" t="str">
        <f t="shared" ca="1" si="8"/>
        <v/>
      </c>
      <c r="O64" s="93" t="str">
        <f t="shared" ca="1" si="8"/>
        <v/>
      </c>
      <c r="P64" s="84" t="str">
        <f t="shared" ca="1" si="8"/>
        <v/>
      </c>
      <c r="Q64" s="84" t="str">
        <f t="shared" ca="1" si="8"/>
        <v/>
      </c>
      <c r="R64" s="84" t="str">
        <f t="shared" ca="1" si="8"/>
        <v/>
      </c>
      <c r="S64" s="84" t="str">
        <f t="shared" ca="1" si="5"/>
        <v/>
      </c>
      <c r="T64" s="84" t="str">
        <f t="shared" ca="1" si="5"/>
        <v/>
      </c>
      <c r="U64" s="94" t="str">
        <f t="shared" ca="1" si="5"/>
        <v/>
      </c>
      <c r="V64" s="84" t="str">
        <f t="shared" ca="1" si="5"/>
        <v/>
      </c>
      <c r="W64" s="84" t="str">
        <f t="shared" ca="1" si="5"/>
        <v/>
      </c>
      <c r="X64" s="84" t="str">
        <f t="shared" ca="1" si="5"/>
        <v/>
      </c>
      <c r="Y64" s="109" t="str">
        <f t="shared" ca="1" si="5"/>
        <v/>
      </c>
      <c r="Z64" s="87"/>
      <c r="AA64" s="85">
        <f>'申請・実績一覧 '!B64</f>
        <v>60</v>
      </c>
      <c r="AB64" s="85">
        <f>'申請・実績一覧 '!C64</f>
        <v>0</v>
      </c>
      <c r="AC64" s="85">
        <f>'申請・実績一覧 '!D64</f>
        <v>0</v>
      </c>
      <c r="AD64" s="85">
        <f>'申請・実績一覧 '!E64</f>
        <v>0</v>
      </c>
      <c r="AE64" s="85">
        <f>'申請・実績一覧 '!F64</f>
        <v>0</v>
      </c>
      <c r="AF64" s="85">
        <f>'申請・実績一覧 '!G64</f>
        <v>0</v>
      </c>
      <c r="AG64" s="85">
        <f>'申請・実績一覧 '!H64</f>
        <v>0</v>
      </c>
      <c r="AH64" s="85">
        <f>'申請・実績一覧 '!I64</f>
        <v>0</v>
      </c>
      <c r="AI64" s="85">
        <f>'申請・実績一覧 '!J64</f>
        <v>0</v>
      </c>
      <c r="AJ64" s="93" t="str">
        <f>'申請・実績一覧 '!L64</f>
        <v/>
      </c>
      <c r="AK64" s="85">
        <f>'申請・実績一覧 '!M64</f>
        <v>0</v>
      </c>
      <c r="AL64" s="85" t="str">
        <f>'申請・実績一覧 '!N64</f>
        <v/>
      </c>
    </row>
    <row r="65" spans="2:38" s="86" customFormat="1" ht="37.5" hidden="1" customHeight="1">
      <c r="B65" s="92" t="str">
        <f t="shared" ca="1" si="7"/>
        <v/>
      </c>
      <c r="C65" s="84" t="str">
        <f t="shared" ca="1" si="8"/>
        <v/>
      </c>
      <c r="D65" s="84" t="str">
        <f t="shared" ca="1" si="8"/>
        <v/>
      </c>
      <c r="E65" s="84" t="str">
        <f t="shared" ca="1" si="8"/>
        <v/>
      </c>
      <c r="F65" s="84" t="str">
        <f t="shared" ca="1" si="8"/>
        <v/>
      </c>
      <c r="G65" s="84" t="str">
        <f t="shared" ca="1" si="8"/>
        <v/>
      </c>
      <c r="H65" s="84" t="str">
        <f t="shared" ca="1" si="8"/>
        <v/>
      </c>
      <c r="I65" s="84" t="str">
        <f t="shared" ca="1" si="8"/>
        <v/>
      </c>
      <c r="J65" s="84" t="str">
        <f t="shared" ca="1" si="8"/>
        <v/>
      </c>
      <c r="K65" s="84" t="str">
        <f t="shared" ca="1" si="8"/>
        <v/>
      </c>
      <c r="L65" s="84" t="str">
        <f t="shared" ca="1" si="8"/>
        <v/>
      </c>
      <c r="M65" s="84" t="str">
        <f t="shared" ca="1" si="8"/>
        <v/>
      </c>
      <c r="N65" s="84" t="str">
        <f t="shared" ca="1" si="8"/>
        <v/>
      </c>
      <c r="O65" s="93" t="str">
        <f t="shared" ca="1" si="8"/>
        <v/>
      </c>
      <c r="P65" s="84" t="str">
        <f t="shared" ca="1" si="8"/>
        <v/>
      </c>
      <c r="Q65" s="84" t="str">
        <f t="shared" ca="1" si="8"/>
        <v/>
      </c>
      <c r="R65" s="84" t="str">
        <f t="shared" ca="1" si="8"/>
        <v/>
      </c>
      <c r="S65" s="84" t="str">
        <f t="shared" ca="1" si="5"/>
        <v/>
      </c>
      <c r="T65" s="84" t="str">
        <f t="shared" ca="1" si="5"/>
        <v/>
      </c>
      <c r="U65" s="94" t="str">
        <f t="shared" ca="1" si="5"/>
        <v/>
      </c>
      <c r="V65" s="84" t="str">
        <f t="shared" ca="1" si="5"/>
        <v/>
      </c>
      <c r="W65" s="84" t="str">
        <f t="shared" ca="1" si="5"/>
        <v/>
      </c>
      <c r="X65" s="84" t="str">
        <f t="shared" ca="1" si="5"/>
        <v/>
      </c>
      <c r="Y65" s="109" t="str">
        <f t="shared" ca="1" si="5"/>
        <v/>
      </c>
      <c r="Z65" s="87"/>
      <c r="AA65" s="85">
        <f>'申請・実績一覧 '!B65</f>
        <v>61</v>
      </c>
      <c r="AB65" s="85">
        <f>'申請・実績一覧 '!C65</f>
        <v>0</v>
      </c>
      <c r="AC65" s="85">
        <f>'申請・実績一覧 '!D65</f>
        <v>0</v>
      </c>
      <c r="AD65" s="85">
        <f>'申請・実績一覧 '!E65</f>
        <v>0</v>
      </c>
      <c r="AE65" s="85">
        <f>'申請・実績一覧 '!F65</f>
        <v>0</v>
      </c>
      <c r="AF65" s="85">
        <f>'申請・実績一覧 '!G65</f>
        <v>0</v>
      </c>
      <c r="AG65" s="85">
        <f>'申請・実績一覧 '!H65</f>
        <v>0</v>
      </c>
      <c r="AH65" s="85">
        <f>'申請・実績一覧 '!I65</f>
        <v>0</v>
      </c>
      <c r="AI65" s="85">
        <f>'申請・実績一覧 '!J65</f>
        <v>0</v>
      </c>
      <c r="AJ65" s="93" t="str">
        <f>'申請・実績一覧 '!L65</f>
        <v/>
      </c>
      <c r="AK65" s="85">
        <f>'申請・実績一覧 '!M65</f>
        <v>0</v>
      </c>
      <c r="AL65" s="85" t="str">
        <f>'申請・実績一覧 '!N65</f>
        <v/>
      </c>
    </row>
    <row r="66" spans="2:38" s="86" customFormat="1" ht="37.5" hidden="1" customHeight="1">
      <c r="B66" s="92" t="str">
        <f t="shared" ca="1" si="7"/>
        <v/>
      </c>
      <c r="C66" s="84" t="str">
        <f t="shared" ca="1" si="8"/>
        <v/>
      </c>
      <c r="D66" s="84" t="str">
        <f t="shared" ca="1" si="8"/>
        <v/>
      </c>
      <c r="E66" s="84" t="str">
        <f t="shared" ca="1" si="8"/>
        <v/>
      </c>
      <c r="F66" s="84" t="str">
        <f t="shared" ca="1" si="8"/>
        <v/>
      </c>
      <c r="G66" s="84" t="str">
        <f t="shared" ca="1" si="8"/>
        <v/>
      </c>
      <c r="H66" s="84" t="str">
        <f t="shared" ca="1" si="8"/>
        <v/>
      </c>
      <c r="I66" s="84" t="str">
        <f t="shared" ca="1" si="8"/>
        <v/>
      </c>
      <c r="J66" s="84" t="str">
        <f t="shared" ca="1" si="8"/>
        <v/>
      </c>
      <c r="K66" s="84" t="str">
        <f t="shared" ca="1" si="8"/>
        <v/>
      </c>
      <c r="L66" s="84" t="str">
        <f t="shared" ca="1" si="8"/>
        <v/>
      </c>
      <c r="M66" s="84" t="str">
        <f t="shared" ca="1" si="8"/>
        <v/>
      </c>
      <c r="N66" s="84" t="str">
        <f t="shared" ca="1" si="8"/>
        <v/>
      </c>
      <c r="O66" s="93" t="str">
        <f t="shared" ca="1" si="8"/>
        <v/>
      </c>
      <c r="P66" s="84" t="str">
        <f t="shared" ca="1" si="8"/>
        <v/>
      </c>
      <c r="Q66" s="84" t="str">
        <f t="shared" ca="1" si="8"/>
        <v/>
      </c>
      <c r="R66" s="84" t="str">
        <f t="shared" ca="1" si="8"/>
        <v/>
      </c>
      <c r="S66" s="84" t="str">
        <f t="shared" ca="1" si="5"/>
        <v/>
      </c>
      <c r="T66" s="84" t="str">
        <f t="shared" ca="1" si="5"/>
        <v/>
      </c>
      <c r="U66" s="94" t="str">
        <f t="shared" ca="1" si="5"/>
        <v/>
      </c>
      <c r="V66" s="84" t="str">
        <f t="shared" ca="1" si="5"/>
        <v/>
      </c>
      <c r="W66" s="84" t="str">
        <f t="shared" ca="1" si="5"/>
        <v/>
      </c>
      <c r="X66" s="84" t="str">
        <f t="shared" ca="1" si="5"/>
        <v/>
      </c>
      <c r="Y66" s="109" t="str">
        <f t="shared" ca="1" si="5"/>
        <v/>
      </c>
      <c r="Z66" s="87"/>
      <c r="AA66" s="85">
        <f>'申請・実績一覧 '!B66</f>
        <v>62</v>
      </c>
      <c r="AB66" s="85">
        <f>'申請・実績一覧 '!C66</f>
        <v>0</v>
      </c>
      <c r="AC66" s="85">
        <f>'申請・実績一覧 '!D66</f>
        <v>0</v>
      </c>
      <c r="AD66" s="85">
        <f>'申請・実績一覧 '!E66</f>
        <v>0</v>
      </c>
      <c r="AE66" s="85">
        <f>'申請・実績一覧 '!F66</f>
        <v>0</v>
      </c>
      <c r="AF66" s="85">
        <f>'申請・実績一覧 '!G66</f>
        <v>0</v>
      </c>
      <c r="AG66" s="85">
        <f>'申請・実績一覧 '!H66</f>
        <v>0</v>
      </c>
      <c r="AH66" s="85">
        <f>'申請・実績一覧 '!I66</f>
        <v>0</v>
      </c>
      <c r="AI66" s="85">
        <f>'申請・実績一覧 '!J66</f>
        <v>0</v>
      </c>
      <c r="AJ66" s="93" t="str">
        <f>'申請・実績一覧 '!L66</f>
        <v/>
      </c>
      <c r="AK66" s="85">
        <f>'申請・実績一覧 '!M66</f>
        <v>0</v>
      </c>
      <c r="AL66" s="85" t="str">
        <f>'申請・実績一覧 '!N66</f>
        <v/>
      </c>
    </row>
    <row r="67" spans="2:38" s="86" customFormat="1" ht="37.5" hidden="1" customHeight="1">
      <c r="B67" s="92" t="str">
        <f t="shared" ca="1" si="7"/>
        <v/>
      </c>
      <c r="C67" s="84" t="str">
        <f t="shared" ca="1" si="8"/>
        <v/>
      </c>
      <c r="D67" s="84" t="str">
        <f t="shared" ca="1" si="8"/>
        <v/>
      </c>
      <c r="E67" s="84" t="str">
        <f t="shared" ca="1" si="8"/>
        <v/>
      </c>
      <c r="F67" s="84" t="str">
        <f t="shared" ca="1" si="8"/>
        <v/>
      </c>
      <c r="G67" s="84" t="str">
        <f t="shared" ca="1" si="8"/>
        <v/>
      </c>
      <c r="H67" s="84" t="str">
        <f t="shared" ca="1" si="8"/>
        <v/>
      </c>
      <c r="I67" s="84" t="str">
        <f t="shared" ca="1" si="8"/>
        <v/>
      </c>
      <c r="J67" s="84" t="str">
        <f t="shared" ca="1" si="8"/>
        <v/>
      </c>
      <c r="K67" s="84" t="str">
        <f t="shared" ca="1" si="8"/>
        <v/>
      </c>
      <c r="L67" s="84" t="str">
        <f t="shared" ca="1" si="8"/>
        <v/>
      </c>
      <c r="M67" s="84" t="str">
        <f t="shared" ca="1" si="8"/>
        <v/>
      </c>
      <c r="N67" s="84" t="str">
        <f t="shared" ca="1" si="8"/>
        <v/>
      </c>
      <c r="O67" s="93" t="str">
        <f t="shared" ca="1" si="8"/>
        <v/>
      </c>
      <c r="P67" s="84" t="str">
        <f t="shared" ca="1" si="8"/>
        <v/>
      </c>
      <c r="Q67" s="84" t="str">
        <f t="shared" ca="1" si="8"/>
        <v/>
      </c>
      <c r="R67" s="84" t="str">
        <f t="shared" ca="1" si="8"/>
        <v/>
      </c>
      <c r="S67" s="84" t="str">
        <f t="shared" ca="1" si="5"/>
        <v/>
      </c>
      <c r="T67" s="84" t="str">
        <f t="shared" ca="1" si="5"/>
        <v/>
      </c>
      <c r="U67" s="94" t="str">
        <f t="shared" ca="1" si="5"/>
        <v/>
      </c>
      <c r="V67" s="84" t="str">
        <f t="shared" ca="1" si="5"/>
        <v/>
      </c>
      <c r="W67" s="84" t="str">
        <f t="shared" ca="1" si="5"/>
        <v/>
      </c>
      <c r="X67" s="84" t="str">
        <f t="shared" ca="1" si="5"/>
        <v/>
      </c>
      <c r="Y67" s="109" t="str">
        <f t="shared" ca="1" si="5"/>
        <v/>
      </c>
      <c r="Z67" s="87"/>
      <c r="AA67" s="85">
        <f>'申請・実績一覧 '!B67</f>
        <v>63</v>
      </c>
      <c r="AB67" s="85">
        <f>'申請・実績一覧 '!C67</f>
        <v>0</v>
      </c>
      <c r="AC67" s="85">
        <f>'申請・実績一覧 '!D67</f>
        <v>0</v>
      </c>
      <c r="AD67" s="85">
        <f>'申請・実績一覧 '!E67</f>
        <v>0</v>
      </c>
      <c r="AE67" s="85">
        <f>'申請・実績一覧 '!F67</f>
        <v>0</v>
      </c>
      <c r="AF67" s="85">
        <f>'申請・実績一覧 '!G67</f>
        <v>0</v>
      </c>
      <c r="AG67" s="85">
        <f>'申請・実績一覧 '!H67</f>
        <v>0</v>
      </c>
      <c r="AH67" s="85">
        <f>'申請・実績一覧 '!I67</f>
        <v>0</v>
      </c>
      <c r="AI67" s="85">
        <f>'申請・実績一覧 '!J67</f>
        <v>0</v>
      </c>
      <c r="AJ67" s="93" t="str">
        <f>'申請・実績一覧 '!L67</f>
        <v/>
      </c>
      <c r="AK67" s="85">
        <f>'申請・実績一覧 '!M67</f>
        <v>0</v>
      </c>
      <c r="AL67" s="85" t="str">
        <f>'申請・実績一覧 '!N67</f>
        <v/>
      </c>
    </row>
    <row r="68" spans="2:38" s="86" customFormat="1" ht="37.5" hidden="1" customHeight="1">
      <c r="B68" s="92" t="str">
        <f t="shared" ca="1" si="7"/>
        <v/>
      </c>
      <c r="C68" s="84" t="str">
        <f t="shared" ca="1" si="8"/>
        <v/>
      </c>
      <c r="D68" s="84" t="str">
        <f t="shared" ca="1" si="8"/>
        <v/>
      </c>
      <c r="E68" s="84" t="str">
        <f t="shared" ca="1" si="8"/>
        <v/>
      </c>
      <c r="F68" s="84" t="str">
        <f t="shared" ca="1" si="8"/>
        <v/>
      </c>
      <c r="G68" s="84" t="str">
        <f t="shared" ca="1" si="8"/>
        <v/>
      </c>
      <c r="H68" s="84" t="str">
        <f t="shared" ca="1" si="8"/>
        <v/>
      </c>
      <c r="I68" s="84" t="str">
        <f t="shared" ca="1" si="8"/>
        <v/>
      </c>
      <c r="J68" s="84" t="str">
        <f t="shared" ca="1" si="8"/>
        <v/>
      </c>
      <c r="K68" s="84" t="str">
        <f t="shared" ca="1" si="8"/>
        <v/>
      </c>
      <c r="L68" s="84" t="str">
        <f t="shared" ca="1" si="8"/>
        <v/>
      </c>
      <c r="M68" s="84" t="str">
        <f t="shared" ca="1" si="8"/>
        <v/>
      </c>
      <c r="N68" s="84" t="str">
        <f t="shared" ca="1" si="8"/>
        <v/>
      </c>
      <c r="O68" s="93" t="str">
        <f t="shared" ca="1" si="8"/>
        <v/>
      </c>
      <c r="P68" s="84" t="str">
        <f t="shared" ca="1" si="8"/>
        <v/>
      </c>
      <c r="Q68" s="84" t="str">
        <f t="shared" ca="1" si="8"/>
        <v/>
      </c>
      <c r="R68" s="84" t="str">
        <f t="shared" ca="1" si="8"/>
        <v/>
      </c>
      <c r="S68" s="84" t="str">
        <f t="shared" ca="1" si="5"/>
        <v/>
      </c>
      <c r="T68" s="84" t="str">
        <f t="shared" ca="1" si="5"/>
        <v/>
      </c>
      <c r="U68" s="94" t="str">
        <f t="shared" ca="1" si="5"/>
        <v/>
      </c>
      <c r="V68" s="84" t="str">
        <f t="shared" ca="1" si="5"/>
        <v/>
      </c>
      <c r="W68" s="84" t="str">
        <f t="shared" ca="1" si="5"/>
        <v/>
      </c>
      <c r="X68" s="84" t="str">
        <f t="shared" ca="1" si="5"/>
        <v/>
      </c>
      <c r="Y68" s="109" t="str">
        <f t="shared" ca="1" si="5"/>
        <v/>
      </c>
      <c r="Z68" s="87"/>
      <c r="AA68" s="85">
        <f>'申請・実績一覧 '!B68</f>
        <v>64</v>
      </c>
      <c r="AB68" s="85">
        <f>'申請・実績一覧 '!C68</f>
        <v>0</v>
      </c>
      <c r="AC68" s="85">
        <f>'申請・実績一覧 '!D68</f>
        <v>0</v>
      </c>
      <c r="AD68" s="85">
        <f>'申請・実績一覧 '!E68</f>
        <v>0</v>
      </c>
      <c r="AE68" s="85">
        <f>'申請・実績一覧 '!F68</f>
        <v>0</v>
      </c>
      <c r="AF68" s="85">
        <f>'申請・実績一覧 '!G68</f>
        <v>0</v>
      </c>
      <c r="AG68" s="85">
        <f>'申請・実績一覧 '!H68</f>
        <v>0</v>
      </c>
      <c r="AH68" s="85">
        <f>'申請・実績一覧 '!I68</f>
        <v>0</v>
      </c>
      <c r="AI68" s="85">
        <f>'申請・実績一覧 '!J68</f>
        <v>0</v>
      </c>
      <c r="AJ68" s="93" t="str">
        <f>'申請・実績一覧 '!L68</f>
        <v/>
      </c>
      <c r="AK68" s="85">
        <f>'申請・実績一覧 '!M68</f>
        <v>0</v>
      </c>
      <c r="AL68" s="85" t="str">
        <f>'申請・実績一覧 '!N68</f>
        <v/>
      </c>
    </row>
    <row r="69" spans="2:38" s="86" customFormat="1" ht="37.5" hidden="1" customHeight="1">
      <c r="B69" s="92" t="str">
        <f t="shared" ca="1" si="7"/>
        <v/>
      </c>
      <c r="C69" s="84" t="str">
        <f t="shared" ca="1" si="8"/>
        <v/>
      </c>
      <c r="D69" s="84" t="str">
        <f t="shared" ca="1" si="8"/>
        <v/>
      </c>
      <c r="E69" s="84" t="str">
        <f t="shared" ca="1" si="8"/>
        <v/>
      </c>
      <c r="F69" s="84" t="str">
        <f t="shared" ca="1" si="8"/>
        <v/>
      </c>
      <c r="G69" s="84" t="str">
        <f t="shared" ca="1" si="8"/>
        <v/>
      </c>
      <c r="H69" s="84" t="str">
        <f t="shared" ca="1" si="8"/>
        <v/>
      </c>
      <c r="I69" s="84" t="str">
        <f t="shared" ca="1" si="8"/>
        <v/>
      </c>
      <c r="J69" s="84" t="str">
        <f t="shared" ca="1" si="8"/>
        <v/>
      </c>
      <c r="K69" s="84" t="str">
        <f t="shared" ca="1" si="8"/>
        <v/>
      </c>
      <c r="L69" s="84" t="str">
        <f t="shared" ca="1" si="8"/>
        <v/>
      </c>
      <c r="M69" s="84" t="str">
        <f t="shared" ca="1" si="8"/>
        <v/>
      </c>
      <c r="N69" s="84" t="str">
        <f t="shared" ca="1" si="8"/>
        <v/>
      </c>
      <c r="O69" s="93" t="str">
        <f t="shared" ca="1" si="8"/>
        <v/>
      </c>
      <c r="P69" s="84" t="str">
        <f t="shared" ca="1" si="8"/>
        <v/>
      </c>
      <c r="Q69" s="84" t="str">
        <f t="shared" ca="1" si="8"/>
        <v/>
      </c>
      <c r="R69" s="84" t="str">
        <f t="shared" ca="1" si="8"/>
        <v/>
      </c>
      <c r="S69" s="84" t="str">
        <f t="shared" ref="S69:Y74" ca="1" si="9">IF($AC69=0,"",INDIRECT("申請書兼請求書!"&amp;S$3))</f>
        <v/>
      </c>
      <c r="T69" s="84" t="str">
        <f t="shared" ca="1" si="9"/>
        <v/>
      </c>
      <c r="U69" s="94" t="str">
        <f t="shared" ca="1" si="9"/>
        <v/>
      </c>
      <c r="V69" s="84" t="str">
        <f t="shared" ca="1" si="9"/>
        <v/>
      </c>
      <c r="W69" s="84" t="str">
        <f t="shared" ca="1" si="9"/>
        <v/>
      </c>
      <c r="X69" s="84" t="str">
        <f t="shared" ca="1" si="9"/>
        <v/>
      </c>
      <c r="Y69" s="109" t="str">
        <f t="shared" ca="1" si="9"/>
        <v/>
      </c>
      <c r="Z69" s="87"/>
      <c r="AA69" s="85">
        <f>'申請・実績一覧 '!B69</f>
        <v>65</v>
      </c>
      <c r="AB69" s="85">
        <f>'申請・実績一覧 '!C69</f>
        <v>0</v>
      </c>
      <c r="AC69" s="85">
        <f>'申請・実績一覧 '!D69</f>
        <v>0</v>
      </c>
      <c r="AD69" s="85">
        <f>'申請・実績一覧 '!E69</f>
        <v>0</v>
      </c>
      <c r="AE69" s="85">
        <f>'申請・実績一覧 '!F69</f>
        <v>0</v>
      </c>
      <c r="AF69" s="85">
        <f>'申請・実績一覧 '!G69</f>
        <v>0</v>
      </c>
      <c r="AG69" s="85">
        <f>'申請・実績一覧 '!H69</f>
        <v>0</v>
      </c>
      <c r="AH69" s="85">
        <f>'申請・実績一覧 '!I69</f>
        <v>0</v>
      </c>
      <c r="AI69" s="85">
        <f>'申請・実績一覧 '!J69</f>
        <v>0</v>
      </c>
      <c r="AJ69" s="93" t="str">
        <f>'申請・実績一覧 '!L69</f>
        <v/>
      </c>
      <c r="AK69" s="85">
        <f>'申請・実績一覧 '!M69</f>
        <v>0</v>
      </c>
      <c r="AL69" s="85" t="str">
        <f>'申請・実績一覧 '!N69</f>
        <v/>
      </c>
    </row>
    <row r="70" spans="2:38" s="86" customFormat="1" ht="37.5" hidden="1" customHeight="1">
      <c r="B70" s="92" t="str">
        <f t="shared" ca="1" si="7"/>
        <v/>
      </c>
      <c r="C70" s="84" t="str">
        <f t="shared" ca="1" si="8"/>
        <v/>
      </c>
      <c r="D70" s="84" t="str">
        <f t="shared" ca="1" si="8"/>
        <v/>
      </c>
      <c r="E70" s="84" t="str">
        <f t="shared" ca="1" si="8"/>
        <v/>
      </c>
      <c r="F70" s="84" t="str">
        <f t="shared" ca="1" si="8"/>
        <v/>
      </c>
      <c r="G70" s="84" t="str">
        <f t="shared" ca="1" si="8"/>
        <v/>
      </c>
      <c r="H70" s="84" t="str">
        <f t="shared" ca="1" si="8"/>
        <v/>
      </c>
      <c r="I70" s="84" t="str">
        <f t="shared" ca="1" si="8"/>
        <v/>
      </c>
      <c r="J70" s="84" t="str">
        <f t="shared" ca="1" si="8"/>
        <v/>
      </c>
      <c r="K70" s="84" t="str">
        <f t="shared" ca="1" si="8"/>
        <v/>
      </c>
      <c r="L70" s="84" t="str">
        <f t="shared" ca="1" si="8"/>
        <v/>
      </c>
      <c r="M70" s="84" t="str">
        <f t="shared" ca="1" si="8"/>
        <v/>
      </c>
      <c r="N70" s="84" t="str">
        <f t="shared" ca="1" si="8"/>
        <v/>
      </c>
      <c r="O70" s="93" t="str">
        <f t="shared" ca="1" si="8"/>
        <v/>
      </c>
      <c r="P70" s="84" t="str">
        <f t="shared" ca="1" si="8"/>
        <v/>
      </c>
      <c r="Q70" s="84" t="str">
        <f t="shared" ca="1" si="8"/>
        <v/>
      </c>
      <c r="R70" s="84" t="str">
        <f t="shared" ca="1" si="8"/>
        <v/>
      </c>
      <c r="S70" s="84" t="str">
        <f t="shared" ca="1" si="9"/>
        <v/>
      </c>
      <c r="T70" s="84" t="str">
        <f t="shared" ca="1" si="9"/>
        <v/>
      </c>
      <c r="U70" s="94" t="str">
        <f t="shared" ca="1" si="9"/>
        <v/>
      </c>
      <c r="V70" s="84" t="str">
        <f t="shared" ca="1" si="9"/>
        <v/>
      </c>
      <c r="W70" s="84" t="str">
        <f t="shared" ca="1" si="9"/>
        <v/>
      </c>
      <c r="X70" s="84" t="str">
        <f t="shared" ca="1" si="9"/>
        <v/>
      </c>
      <c r="Y70" s="109" t="str">
        <f t="shared" ca="1" si="9"/>
        <v/>
      </c>
      <c r="Z70" s="87"/>
      <c r="AA70" s="85">
        <f>'申請・実績一覧 '!B70</f>
        <v>66</v>
      </c>
      <c r="AB70" s="85">
        <f>'申請・実績一覧 '!C70</f>
        <v>0</v>
      </c>
      <c r="AC70" s="85">
        <f>'申請・実績一覧 '!D70</f>
        <v>0</v>
      </c>
      <c r="AD70" s="85">
        <f>'申請・実績一覧 '!E70</f>
        <v>0</v>
      </c>
      <c r="AE70" s="85">
        <f>'申請・実績一覧 '!F70</f>
        <v>0</v>
      </c>
      <c r="AF70" s="85">
        <f>'申請・実績一覧 '!G70</f>
        <v>0</v>
      </c>
      <c r="AG70" s="85">
        <f>'申請・実績一覧 '!H70</f>
        <v>0</v>
      </c>
      <c r="AH70" s="85">
        <f>'申請・実績一覧 '!I70</f>
        <v>0</v>
      </c>
      <c r="AI70" s="85">
        <f>'申請・実績一覧 '!J70</f>
        <v>0</v>
      </c>
      <c r="AJ70" s="93" t="str">
        <f>'申請・実績一覧 '!L70</f>
        <v/>
      </c>
      <c r="AK70" s="85">
        <f>'申請・実績一覧 '!M70</f>
        <v>0</v>
      </c>
      <c r="AL70" s="85" t="str">
        <f>'申請・実績一覧 '!N70</f>
        <v/>
      </c>
    </row>
    <row r="71" spans="2:38" s="86" customFormat="1" ht="37.5" hidden="1" customHeight="1">
      <c r="B71" s="92" t="str">
        <f t="shared" ca="1" si="7"/>
        <v/>
      </c>
      <c r="C71" s="84" t="str">
        <f t="shared" ca="1" si="8"/>
        <v/>
      </c>
      <c r="D71" s="84" t="str">
        <f t="shared" ca="1" si="8"/>
        <v/>
      </c>
      <c r="E71" s="84" t="str">
        <f t="shared" ca="1" si="8"/>
        <v/>
      </c>
      <c r="F71" s="84" t="str">
        <f t="shared" ca="1" si="8"/>
        <v/>
      </c>
      <c r="G71" s="84" t="str">
        <f t="shared" ca="1" si="8"/>
        <v/>
      </c>
      <c r="H71" s="84" t="str">
        <f t="shared" ca="1" si="8"/>
        <v/>
      </c>
      <c r="I71" s="84" t="str">
        <f t="shared" ca="1" si="8"/>
        <v/>
      </c>
      <c r="J71" s="84" t="str">
        <f t="shared" ca="1" si="8"/>
        <v/>
      </c>
      <c r="K71" s="84" t="str">
        <f t="shared" ca="1" si="8"/>
        <v/>
      </c>
      <c r="L71" s="84" t="str">
        <f t="shared" ca="1" si="8"/>
        <v/>
      </c>
      <c r="M71" s="84" t="str">
        <f t="shared" ca="1" si="8"/>
        <v/>
      </c>
      <c r="N71" s="84" t="str">
        <f t="shared" ca="1" si="8"/>
        <v/>
      </c>
      <c r="O71" s="93" t="str">
        <f t="shared" ca="1" si="8"/>
        <v/>
      </c>
      <c r="P71" s="84" t="str">
        <f t="shared" ca="1" si="8"/>
        <v/>
      </c>
      <c r="Q71" s="84" t="str">
        <f t="shared" ca="1" si="8"/>
        <v/>
      </c>
      <c r="R71" s="84" t="str">
        <f t="shared" ca="1" si="8"/>
        <v/>
      </c>
      <c r="S71" s="84" t="str">
        <f t="shared" ca="1" si="9"/>
        <v/>
      </c>
      <c r="T71" s="84" t="str">
        <f t="shared" ca="1" si="9"/>
        <v/>
      </c>
      <c r="U71" s="94" t="str">
        <f t="shared" ca="1" si="9"/>
        <v/>
      </c>
      <c r="V71" s="84" t="str">
        <f t="shared" ca="1" si="9"/>
        <v/>
      </c>
      <c r="W71" s="84" t="str">
        <f t="shared" ca="1" si="9"/>
        <v/>
      </c>
      <c r="X71" s="84" t="str">
        <f t="shared" ca="1" si="9"/>
        <v/>
      </c>
      <c r="Y71" s="109" t="str">
        <f t="shared" ca="1" si="9"/>
        <v/>
      </c>
      <c r="Z71" s="87"/>
      <c r="AA71" s="85">
        <f>'申請・実績一覧 '!B71</f>
        <v>67</v>
      </c>
      <c r="AB71" s="85">
        <f>'申請・実績一覧 '!C71</f>
        <v>0</v>
      </c>
      <c r="AC71" s="85">
        <f>'申請・実績一覧 '!D71</f>
        <v>0</v>
      </c>
      <c r="AD71" s="85">
        <f>'申請・実績一覧 '!E71</f>
        <v>0</v>
      </c>
      <c r="AE71" s="85">
        <f>'申請・実績一覧 '!F71</f>
        <v>0</v>
      </c>
      <c r="AF71" s="85">
        <f>'申請・実績一覧 '!G71</f>
        <v>0</v>
      </c>
      <c r="AG71" s="85">
        <f>'申請・実績一覧 '!H71</f>
        <v>0</v>
      </c>
      <c r="AH71" s="85">
        <f>'申請・実績一覧 '!I71</f>
        <v>0</v>
      </c>
      <c r="AI71" s="85">
        <f>'申請・実績一覧 '!J71</f>
        <v>0</v>
      </c>
      <c r="AJ71" s="93" t="str">
        <f>'申請・実績一覧 '!L71</f>
        <v/>
      </c>
      <c r="AK71" s="85">
        <f>'申請・実績一覧 '!M71</f>
        <v>0</v>
      </c>
      <c r="AL71" s="85" t="str">
        <f>'申請・実績一覧 '!N71</f>
        <v/>
      </c>
    </row>
    <row r="72" spans="2:38" s="86" customFormat="1" ht="37.5" hidden="1" customHeight="1">
      <c r="B72" s="92" t="str">
        <f t="shared" ca="1" si="7"/>
        <v/>
      </c>
      <c r="C72" s="84" t="str">
        <f t="shared" ca="1" si="8"/>
        <v/>
      </c>
      <c r="D72" s="84" t="str">
        <f t="shared" ca="1" si="8"/>
        <v/>
      </c>
      <c r="E72" s="84" t="str">
        <f t="shared" ca="1" si="8"/>
        <v/>
      </c>
      <c r="F72" s="84" t="str">
        <f t="shared" ca="1" si="8"/>
        <v/>
      </c>
      <c r="G72" s="84" t="str">
        <f t="shared" ca="1" si="8"/>
        <v/>
      </c>
      <c r="H72" s="84" t="str">
        <f t="shared" ca="1" si="8"/>
        <v/>
      </c>
      <c r="I72" s="84" t="str">
        <f t="shared" ca="1" si="8"/>
        <v/>
      </c>
      <c r="J72" s="84" t="str">
        <f t="shared" ca="1" si="8"/>
        <v/>
      </c>
      <c r="K72" s="84" t="str">
        <f t="shared" ca="1" si="8"/>
        <v/>
      </c>
      <c r="L72" s="84" t="str">
        <f t="shared" ca="1" si="8"/>
        <v/>
      </c>
      <c r="M72" s="84" t="str">
        <f t="shared" ca="1" si="8"/>
        <v/>
      </c>
      <c r="N72" s="84" t="str">
        <f t="shared" ca="1" si="8"/>
        <v/>
      </c>
      <c r="O72" s="93" t="str">
        <f t="shared" ca="1" si="8"/>
        <v/>
      </c>
      <c r="P72" s="84" t="str">
        <f t="shared" ca="1" si="8"/>
        <v/>
      </c>
      <c r="Q72" s="84" t="str">
        <f t="shared" ca="1" si="8"/>
        <v/>
      </c>
      <c r="R72" s="84" t="str">
        <f t="shared" ca="1" si="8"/>
        <v/>
      </c>
      <c r="S72" s="84" t="str">
        <f t="shared" ca="1" si="9"/>
        <v/>
      </c>
      <c r="T72" s="84" t="str">
        <f t="shared" ca="1" si="9"/>
        <v/>
      </c>
      <c r="U72" s="94" t="str">
        <f t="shared" ca="1" si="9"/>
        <v/>
      </c>
      <c r="V72" s="84" t="str">
        <f t="shared" ca="1" si="9"/>
        <v/>
      </c>
      <c r="W72" s="84" t="str">
        <f t="shared" ca="1" si="9"/>
        <v/>
      </c>
      <c r="X72" s="84" t="str">
        <f t="shared" ca="1" si="9"/>
        <v/>
      </c>
      <c r="Y72" s="109" t="str">
        <f t="shared" ca="1" si="9"/>
        <v/>
      </c>
      <c r="Z72" s="87"/>
      <c r="AA72" s="85">
        <f>'申請・実績一覧 '!B72</f>
        <v>68</v>
      </c>
      <c r="AB72" s="85">
        <f>'申請・実績一覧 '!C72</f>
        <v>0</v>
      </c>
      <c r="AC72" s="85">
        <f>'申請・実績一覧 '!D72</f>
        <v>0</v>
      </c>
      <c r="AD72" s="85">
        <f>'申請・実績一覧 '!E72</f>
        <v>0</v>
      </c>
      <c r="AE72" s="85">
        <f>'申請・実績一覧 '!F72</f>
        <v>0</v>
      </c>
      <c r="AF72" s="85">
        <f>'申請・実績一覧 '!G72</f>
        <v>0</v>
      </c>
      <c r="AG72" s="85">
        <f>'申請・実績一覧 '!H72</f>
        <v>0</v>
      </c>
      <c r="AH72" s="85">
        <f>'申請・実績一覧 '!I72</f>
        <v>0</v>
      </c>
      <c r="AI72" s="85">
        <f>'申請・実績一覧 '!J72</f>
        <v>0</v>
      </c>
      <c r="AJ72" s="93" t="str">
        <f>'申請・実績一覧 '!L72</f>
        <v/>
      </c>
      <c r="AK72" s="85">
        <f>'申請・実績一覧 '!M72</f>
        <v>0</v>
      </c>
      <c r="AL72" s="85" t="str">
        <f>'申請・実績一覧 '!N72</f>
        <v/>
      </c>
    </row>
    <row r="73" spans="2:38" s="86" customFormat="1" ht="37.5" hidden="1" customHeight="1">
      <c r="B73" s="92" t="str">
        <f t="shared" ca="1" si="7"/>
        <v/>
      </c>
      <c r="C73" s="84" t="str">
        <f t="shared" ca="1" si="8"/>
        <v/>
      </c>
      <c r="D73" s="84" t="str">
        <f t="shared" ca="1" si="8"/>
        <v/>
      </c>
      <c r="E73" s="84" t="str">
        <f t="shared" ca="1" si="8"/>
        <v/>
      </c>
      <c r="F73" s="84" t="str">
        <f t="shared" ca="1" si="8"/>
        <v/>
      </c>
      <c r="G73" s="84" t="str">
        <f t="shared" ca="1" si="8"/>
        <v/>
      </c>
      <c r="H73" s="84" t="str">
        <f t="shared" ca="1" si="8"/>
        <v/>
      </c>
      <c r="I73" s="84" t="str">
        <f t="shared" ca="1" si="8"/>
        <v/>
      </c>
      <c r="J73" s="84" t="str">
        <f t="shared" ca="1" si="8"/>
        <v/>
      </c>
      <c r="K73" s="84" t="str">
        <f t="shared" ca="1" si="8"/>
        <v/>
      </c>
      <c r="L73" s="84" t="str">
        <f t="shared" ca="1" si="8"/>
        <v/>
      </c>
      <c r="M73" s="84" t="str">
        <f t="shared" ca="1" si="8"/>
        <v/>
      </c>
      <c r="N73" s="84" t="str">
        <f t="shared" ca="1" si="8"/>
        <v/>
      </c>
      <c r="O73" s="93" t="str">
        <f t="shared" ca="1" si="8"/>
        <v/>
      </c>
      <c r="P73" s="84" t="str">
        <f t="shared" ca="1" si="8"/>
        <v/>
      </c>
      <c r="Q73" s="84" t="str">
        <f t="shared" ca="1" si="8"/>
        <v/>
      </c>
      <c r="R73" s="84" t="str">
        <f t="shared" ca="1" si="8"/>
        <v/>
      </c>
      <c r="S73" s="84" t="str">
        <f t="shared" ca="1" si="9"/>
        <v/>
      </c>
      <c r="T73" s="84" t="str">
        <f t="shared" ca="1" si="9"/>
        <v/>
      </c>
      <c r="U73" s="94" t="str">
        <f t="shared" ca="1" si="9"/>
        <v/>
      </c>
      <c r="V73" s="84" t="str">
        <f t="shared" ca="1" si="9"/>
        <v/>
      </c>
      <c r="W73" s="84" t="str">
        <f t="shared" ca="1" si="9"/>
        <v/>
      </c>
      <c r="X73" s="84" t="str">
        <f t="shared" ca="1" si="9"/>
        <v/>
      </c>
      <c r="Y73" s="109" t="str">
        <f t="shared" ca="1" si="9"/>
        <v/>
      </c>
      <c r="Z73" s="87"/>
      <c r="AA73" s="85">
        <f>'申請・実績一覧 '!B73</f>
        <v>69</v>
      </c>
      <c r="AB73" s="85">
        <f>'申請・実績一覧 '!C73</f>
        <v>0</v>
      </c>
      <c r="AC73" s="85">
        <f>'申請・実績一覧 '!D73</f>
        <v>0</v>
      </c>
      <c r="AD73" s="85">
        <f>'申請・実績一覧 '!E73</f>
        <v>0</v>
      </c>
      <c r="AE73" s="85">
        <f>'申請・実績一覧 '!F73</f>
        <v>0</v>
      </c>
      <c r="AF73" s="85">
        <f>'申請・実績一覧 '!G73</f>
        <v>0</v>
      </c>
      <c r="AG73" s="85">
        <f>'申請・実績一覧 '!H73</f>
        <v>0</v>
      </c>
      <c r="AH73" s="85">
        <f>'申請・実績一覧 '!I73</f>
        <v>0</v>
      </c>
      <c r="AI73" s="85">
        <f>'申請・実績一覧 '!J73</f>
        <v>0</v>
      </c>
      <c r="AJ73" s="93" t="str">
        <f>'申請・実績一覧 '!L73</f>
        <v/>
      </c>
      <c r="AK73" s="85">
        <f>'申請・実績一覧 '!M73</f>
        <v>0</v>
      </c>
      <c r="AL73" s="85" t="str">
        <f>'申請・実績一覧 '!N73</f>
        <v/>
      </c>
    </row>
    <row r="74" spans="2:38" s="86" customFormat="1" ht="37.5" hidden="1" customHeight="1">
      <c r="B74" s="92" t="str">
        <f t="shared" ca="1" si="7"/>
        <v/>
      </c>
      <c r="C74" s="84" t="str">
        <f t="shared" ca="1" si="8"/>
        <v/>
      </c>
      <c r="D74" s="84" t="str">
        <f t="shared" ca="1" si="8"/>
        <v/>
      </c>
      <c r="E74" s="84" t="str">
        <f t="shared" ca="1" si="8"/>
        <v/>
      </c>
      <c r="F74" s="84" t="str">
        <f t="shared" ca="1" si="8"/>
        <v/>
      </c>
      <c r="G74" s="84" t="str">
        <f t="shared" ca="1" si="8"/>
        <v/>
      </c>
      <c r="H74" s="84" t="str">
        <f t="shared" ca="1" si="8"/>
        <v/>
      </c>
      <c r="I74" s="84" t="str">
        <f t="shared" ca="1" si="8"/>
        <v/>
      </c>
      <c r="J74" s="84" t="str">
        <f t="shared" ca="1" si="8"/>
        <v/>
      </c>
      <c r="K74" s="84" t="str">
        <f t="shared" ca="1" si="8"/>
        <v/>
      </c>
      <c r="L74" s="84" t="str">
        <f t="shared" ca="1" si="8"/>
        <v/>
      </c>
      <c r="M74" s="84" t="str">
        <f t="shared" ca="1" si="8"/>
        <v/>
      </c>
      <c r="N74" s="84" t="str">
        <f t="shared" ca="1" si="8"/>
        <v/>
      </c>
      <c r="O74" s="93" t="str">
        <f t="shared" ca="1" si="8"/>
        <v/>
      </c>
      <c r="P74" s="84" t="str">
        <f t="shared" ca="1" si="8"/>
        <v/>
      </c>
      <c r="Q74" s="84" t="str">
        <f t="shared" ca="1" si="8"/>
        <v/>
      </c>
      <c r="R74" s="84" t="str">
        <f t="shared" ca="1" si="8"/>
        <v/>
      </c>
      <c r="S74" s="84" t="str">
        <f t="shared" ca="1" si="9"/>
        <v/>
      </c>
      <c r="T74" s="84" t="str">
        <f t="shared" ca="1" si="9"/>
        <v/>
      </c>
      <c r="U74" s="94" t="str">
        <f t="shared" ca="1" si="9"/>
        <v/>
      </c>
      <c r="V74" s="84" t="str">
        <f t="shared" ca="1" si="9"/>
        <v/>
      </c>
      <c r="W74" s="84" t="str">
        <f t="shared" ca="1" si="9"/>
        <v/>
      </c>
      <c r="X74" s="84" t="str">
        <f t="shared" ca="1" si="9"/>
        <v/>
      </c>
      <c r="Y74" s="109" t="str">
        <f t="shared" ca="1" si="9"/>
        <v/>
      </c>
      <c r="Z74" s="87"/>
      <c r="AA74" s="85">
        <f>'申請・実績一覧 '!B74</f>
        <v>70</v>
      </c>
      <c r="AB74" s="85">
        <f>'申請・実績一覧 '!C74</f>
        <v>0</v>
      </c>
      <c r="AC74" s="85">
        <f>'申請・実績一覧 '!D74</f>
        <v>0</v>
      </c>
      <c r="AD74" s="85">
        <f>'申請・実績一覧 '!E74</f>
        <v>0</v>
      </c>
      <c r="AE74" s="85">
        <f>'申請・実績一覧 '!F74</f>
        <v>0</v>
      </c>
      <c r="AF74" s="85">
        <f>'申請・実績一覧 '!G74</f>
        <v>0</v>
      </c>
      <c r="AG74" s="85">
        <f>'申請・実績一覧 '!H74</f>
        <v>0</v>
      </c>
      <c r="AH74" s="85">
        <f>'申請・実績一覧 '!I74</f>
        <v>0</v>
      </c>
      <c r="AI74" s="85">
        <f>'申請・実績一覧 '!J74</f>
        <v>0</v>
      </c>
      <c r="AJ74" s="93" t="str">
        <f>'申請・実績一覧 '!L74</f>
        <v/>
      </c>
      <c r="AK74" s="85">
        <f>'申請・実績一覧 '!M74</f>
        <v>0</v>
      </c>
      <c r="AL74" s="85" t="str">
        <f>'申請・実績一覧 '!N74</f>
        <v/>
      </c>
    </row>
    <row r="75" spans="2:38" hidden="1"/>
  </sheetData>
  <phoneticPr fontId="2"/>
  <pageMargins left="0.7" right="0.7" top="0.75" bottom="0.75" header="0.3" footer="0.3"/>
  <pageSetup paperSize="8" scale="3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申請書兼請求書</vt:lpstr>
      <vt:lpstr>申請・実績一覧 </vt:lpstr>
      <vt:lpstr>誓約事項チェックリスト</vt:lpstr>
      <vt:lpstr>口座通帳写し</vt:lpstr>
      <vt:lpstr>委任状（該当する場合のみ）</vt:lpstr>
      <vt:lpstr>DB</vt:lpstr>
      <vt:lpstr>台帳格納（入力加工削除NG）</vt:lpstr>
      <vt:lpstr>①入所系</vt:lpstr>
      <vt:lpstr>①入所系支援金区分</vt:lpstr>
      <vt:lpstr>②通所系</vt:lpstr>
      <vt:lpstr>②通所系支援金区分</vt:lpstr>
      <vt:lpstr>③相談系</vt:lpstr>
      <vt:lpstr>③相談系支援金区分</vt:lpstr>
      <vt:lpstr>④訪問系</vt:lpstr>
      <vt:lpstr>④訪問系支援金区分</vt:lpstr>
      <vt:lpstr>口座通帳写し!Print_Area</vt:lpstr>
      <vt:lpstr>'申請・実績一覧 '!Print_Area</vt:lpstr>
      <vt:lpstr>申請書兼請求書!Print_Area</vt:lpstr>
      <vt:lpstr>誓約事項チェックリスト!Print_Area</vt:lpstr>
      <vt:lpstr>居宅介護等</vt:lpstr>
      <vt:lpstr>支援金額</vt:lpstr>
      <vt:lpstr>施設区分</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2023-02-14T07:42:26Z</dcterms:created>
  <dcterms:modified xsi:type="dcterms:W3CDTF">2023-02-14T07:42:50Z</dcterms:modified>
</cp:coreProperties>
</file>